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m.stanley\Documents\Epicor\Biztrack\Roadmaps\"/>
    </mc:Choice>
  </mc:AlternateContent>
  <bookViews>
    <workbookView xWindow="-1250" yWindow="-60" windowWidth="18190" windowHeight="9040" firstSheet="3" activeTab="4"/>
  </bookViews>
  <sheets>
    <sheet name="Summary" sheetId="15" r:id="rId1"/>
    <sheet name="Roadmap" sheetId="12" r:id="rId2"/>
    <sheet name="Proposed Offerings" sheetId="9" r:id="rId3"/>
    <sheet name="ABRM" sheetId="19" r:id="rId4"/>
    <sheet name="Full Course Listing" sheetId="20" r:id="rId5"/>
  </sheets>
  <definedNames>
    <definedName name="_xlnm._FilterDatabase" localSheetId="1" hidden="1">Roadmap!$G$1:$G$94</definedName>
  </definedNames>
  <calcPr calcId="162913"/>
</workbook>
</file>

<file path=xl/calcChain.xml><?xml version="1.0" encoding="utf-8"?>
<calcChain xmlns="http://schemas.openxmlformats.org/spreadsheetml/2006/main">
  <c r="E234" i="12" l="1"/>
  <c r="E235" i="12" s="1"/>
  <c r="E236" i="12" s="1"/>
  <c r="E237" i="12" s="1"/>
  <c r="E238" i="12" s="1"/>
  <c r="E239" i="12" s="1"/>
  <c r="E240" i="12" s="1"/>
  <c r="E241" i="12" s="1"/>
  <c r="B7" i="15" l="1"/>
  <c r="B6" i="15"/>
  <c r="B5" i="15"/>
  <c r="B4" i="15"/>
  <c r="B3" i="15"/>
  <c r="B2" i="15"/>
  <c r="B14" i="15" l="1"/>
  <c r="B13" i="15"/>
  <c r="B10" i="15" l="1"/>
  <c r="B11" i="15" l="1"/>
  <c r="A1" i="15" l="1"/>
  <c r="E3" i="12"/>
  <c r="E4" i="12" s="1"/>
  <c r="E5" i="12" s="1"/>
  <c r="E6" i="12" s="1"/>
  <c r="E7" i="12" s="1"/>
  <c r="E8" i="12" s="1"/>
  <c r="E9" i="12" s="1"/>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E64" i="12" s="1"/>
  <c r="E65" i="12" s="1"/>
  <c r="E66" i="12" s="1"/>
  <c r="J204" i="12" l="1"/>
  <c r="J107" i="12"/>
  <c r="J239" i="12"/>
  <c r="E67" i="12"/>
  <c r="E68" i="12" s="1"/>
  <c r="E69" i="12" s="1"/>
  <c r="E70" i="12" s="1"/>
  <c r="E71" i="12" s="1"/>
  <c r="E72" i="12" s="1"/>
  <c r="E73" i="12" s="1"/>
  <c r="E74" i="12" s="1"/>
  <c r="E75" i="12" s="1"/>
  <c r="E76" i="12" s="1"/>
  <c r="E77" i="12" s="1"/>
  <c r="E78" i="12" s="1"/>
  <c r="E79" i="12" s="1"/>
  <c r="E80" i="12" s="1"/>
  <c r="E81" i="12" s="1"/>
  <c r="E82" i="12" s="1"/>
  <c r="E83" i="12" s="1"/>
  <c r="E84" i="12" s="1"/>
  <c r="E85" i="12" s="1"/>
  <c r="E86" i="12" s="1"/>
  <c r="E87" i="12" s="1"/>
  <c r="E88" i="12" s="1"/>
  <c r="E89" i="12" s="1"/>
  <c r="E90" i="12" s="1"/>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E113" i="12" s="1"/>
  <c r="E114" i="12" s="1"/>
  <c r="E115" i="12" s="1"/>
  <c r="E116" i="12" s="1"/>
  <c r="E117" i="12" s="1"/>
  <c r="E118" i="12" s="1"/>
  <c r="E119" i="12" s="1"/>
  <c r="E120" i="12" s="1"/>
  <c r="E121" i="12" s="1"/>
  <c r="E122" i="12" s="1"/>
  <c r="E123" i="12" s="1"/>
  <c r="E124" i="12" s="1"/>
  <c r="E125" i="12" s="1"/>
  <c r="E126" i="12" s="1"/>
  <c r="E127" i="12" s="1"/>
  <c r="E128" i="12" s="1"/>
  <c r="E129" i="12" s="1"/>
  <c r="E130" i="12" s="1"/>
  <c r="E131" i="12" s="1"/>
  <c r="E132" i="12" s="1"/>
  <c r="E133" i="12" s="1"/>
  <c r="E134" i="12" s="1"/>
  <c r="E135" i="12" s="1"/>
  <c r="E136" i="12" s="1"/>
  <c r="E137" i="12" s="1"/>
  <c r="E138" i="12" s="1"/>
  <c r="E139" i="12" s="1"/>
  <c r="E140" i="12" s="1"/>
  <c r="E141" i="12" s="1"/>
  <c r="E142" i="12" s="1"/>
  <c r="E143" i="12" s="1"/>
  <c r="E144" i="12" s="1"/>
  <c r="E145" i="12" s="1"/>
  <c r="E146" i="12" s="1"/>
  <c r="E147" i="12" s="1"/>
  <c r="E148" i="12" s="1"/>
  <c r="E149" i="12" s="1"/>
  <c r="E150" i="12" s="1"/>
  <c r="E151" i="12" s="1"/>
  <c r="E152" i="12" s="1"/>
  <c r="E153" i="12" s="1"/>
  <c r="E154" i="12" s="1"/>
  <c r="E155" i="12" s="1"/>
  <c r="E156" i="12" s="1"/>
  <c r="E157" i="12" s="1"/>
  <c r="E158" i="12" s="1"/>
  <c r="E159" i="12" s="1"/>
  <c r="E160" i="12" s="1"/>
  <c r="E161" i="12" s="1"/>
  <c r="E162" i="12" s="1"/>
  <c r="E163" i="12" s="1"/>
  <c r="E164" i="12" s="1"/>
  <c r="E165" i="12" s="1"/>
  <c r="E166" i="12" s="1"/>
  <c r="E167" i="12" s="1"/>
  <c r="E168" i="12" s="1"/>
  <c r="E169" i="12" s="1"/>
  <c r="E170" i="12" s="1"/>
  <c r="E171" i="12" s="1"/>
  <c r="E172" i="12" s="1"/>
  <c r="E173" i="12" s="1"/>
  <c r="E174" i="12" s="1"/>
  <c r="E175" i="12" s="1"/>
  <c r="E176" i="12" s="1"/>
  <c r="E177" i="12" s="1"/>
  <c r="E178" i="12" s="1"/>
  <c r="E179" i="12" s="1"/>
  <c r="E180" i="12" s="1"/>
  <c r="E181" i="12" s="1"/>
  <c r="E182" i="12" s="1"/>
  <c r="E183" i="12" s="1"/>
  <c r="E184" i="12" s="1"/>
  <c r="E185" i="12" s="1"/>
  <c r="E186" i="12" s="1"/>
  <c r="E187" i="12" s="1"/>
  <c r="E188" i="12" s="1"/>
  <c r="E189" i="12" s="1"/>
  <c r="E190" i="12" s="1"/>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E212" i="12" s="1"/>
  <c r="E213" i="12" s="1"/>
  <c r="E214" i="12" s="1"/>
  <c r="E215" i="12" s="1"/>
  <c r="E216" i="12" s="1"/>
  <c r="E217" i="12" s="1"/>
  <c r="E218" i="12" s="1"/>
  <c r="E219" i="12" s="1"/>
  <c r="E220" i="12" s="1"/>
  <c r="E221" i="12" s="1"/>
  <c r="E222" i="12" s="1"/>
  <c r="E223" i="12" s="1"/>
  <c r="E224" i="12" s="1"/>
  <c r="E225" i="12" s="1"/>
  <c r="E226" i="12" s="1"/>
  <c r="E227" i="12" s="1"/>
  <c r="E228" i="12" s="1"/>
  <c r="E229" i="12" s="1"/>
  <c r="E230" i="12" s="1"/>
  <c r="E231" i="12" s="1"/>
  <c r="E232" i="12" s="1"/>
  <c r="E233" i="12" s="1"/>
  <c r="B8" i="15" l="1"/>
</calcChain>
</file>

<file path=xl/sharedStrings.xml><?xml version="1.0" encoding="utf-8"?>
<sst xmlns="http://schemas.openxmlformats.org/spreadsheetml/2006/main" count="3049" uniqueCount="1154">
  <si>
    <t>Courses On Hold</t>
  </si>
  <si>
    <t>No Storyboard Yet</t>
  </si>
  <si>
    <t>Storyboard in Progress</t>
  </si>
  <si>
    <t>Storyboard Complete</t>
  </si>
  <si>
    <t>Storyline in Progress</t>
  </si>
  <si>
    <t>Published Courses</t>
  </si>
  <si>
    <t>Total Roadmap</t>
  </si>
  <si>
    <t>Topic(s)</t>
  </si>
  <si>
    <t>Category</t>
  </si>
  <si>
    <t>Subcategory</t>
  </si>
  <si>
    <t>TOD Course Name</t>
  </si>
  <si>
    <t>Count</t>
  </si>
  <si>
    <t>Course #</t>
  </si>
  <si>
    <t>Status</t>
  </si>
  <si>
    <t>Publish Date
Creation Date</t>
  </si>
  <si>
    <t>Days Out for 
Approval</t>
  </si>
  <si>
    <t>Moving Around in BisTrack, Finding Documents and Work</t>
  </si>
  <si>
    <t>BisTrack Basics</t>
  </si>
  <si>
    <t>Overview</t>
  </si>
  <si>
    <t>BisTrack Navigation</t>
  </si>
  <si>
    <t>BT100</t>
  </si>
  <si>
    <t>Published</t>
  </si>
  <si>
    <t>Finding Customers and Suppliers</t>
  </si>
  <si>
    <t>Customers and Suppliers Overview</t>
  </si>
  <si>
    <t>BT101</t>
  </si>
  <si>
    <t>Finding Products</t>
  </si>
  <si>
    <t>Products Overview</t>
  </si>
  <si>
    <t>BT102</t>
  </si>
  <si>
    <t>Basic Sales Order, Sales Order Cycle, Finding Sales Documents</t>
  </si>
  <si>
    <t>Sales Orders Overview</t>
  </si>
  <si>
    <t>BT103</t>
  </si>
  <si>
    <t>Basic Purchase Order</t>
  </si>
  <si>
    <t>Purchase Orders Overview</t>
  </si>
  <si>
    <t>BT104</t>
  </si>
  <si>
    <t>Sales Tax - Setup</t>
  </si>
  <si>
    <t>Sales Tax Overview</t>
  </si>
  <si>
    <t>BT105</t>
  </si>
  <si>
    <t>Sales Tax - On a sales order, Sales Tax - On a credit note, Sales Tax - Working Examples, Sales Tax - Fixing tax errors, Sales Tax - Reports</t>
  </si>
  <si>
    <t>Using</t>
  </si>
  <si>
    <t>Using Sales Tax</t>
  </si>
  <si>
    <t>BT106</t>
  </si>
  <si>
    <t>Users, User Groups, User Permissions</t>
  </si>
  <si>
    <t>System Manager</t>
  </si>
  <si>
    <t>Users Overview</t>
  </si>
  <si>
    <t>BT107</t>
  </si>
  <si>
    <t>Reason Codes</t>
  </si>
  <si>
    <t>Setup</t>
  </si>
  <si>
    <t>BT108</t>
  </si>
  <si>
    <t>Entering a Quick (Collect Now) Sale - Account, Entering a Will Call (Collect Later) Sale - Account, Entering a Delivered Sale - Account, Entering a Quick (Collect Now) Sale - Cash, Entering a Will Call (Collect Later) Sale - Cash</t>
  </si>
  <si>
    <t>Sales</t>
  </si>
  <si>
    <t>Transactions</t>
  </si>
  <si>
    <t>Using Sales Orders</t>
  </si>
  <si>
    <t>BT109</t>
  </si>
  <si>
    <t>Cash Drawer Balancing - Overview, Cash Drawer Balancing - Cash Details and Lodgements, Cash Drawer Balancing - Reports and Closing</t>
  </si>
  <si>
    <t>Cash Drawer Balancing</t>
  </si>
  <si>
    <t>BT110</t>
  </si>
  <si>
    <t>Special Order Items - Overview, Special Order Items - Setup</t>
  </si>
  <si>
    <t xml:space="preserve">Special Order Items Overview </t>
  </si>
  <si>
    <t>BT111</t>
  </si>
  <si>
    <t>Special Order Items on a Sales Document, Special Order Item on a Purchase Order</t>
  </si>
  <si>
    <t xml:space="preserve">Sales </t>
  </si>
  <si>
    <t>Using Special Order Items</t>
  </si>
  <si>
    <t>BT112</t>
  </si>
  <si>
    <t>Direct Order - Overview, Direct Order - Process</t>
  </si>
  <si>
    <t>Direct Order Overview</t>
  </si>
  <si>
    <t>BT113</t>
  </si>
  <si>
    <t>Quotes</t>
  </si>
  <si>
    <t>Tansactions</t>
  </si>
  <si>
    <t>Using Quotes</t>
  </si>
  <si>
    <t>BT114</t>
  </si>
  <si>
    <t>Credit Note/Cash Refund from Invoice, Credit Note/Cash Refund without Invoice, Credit Note/Cash Refund with New Sale, Credit Note/Cash Refund Additional Options, Cash Refund from Invoice, Cash Refund without Invoice, Credit Note Browser</t>
  </si>
  <si>
    <t>Using Credit Notes</t>
  </si>
  <si>
    <t>BT115</t>
  </si>
  <si>
    <t>Cash Refunds and Company Checks - Overview and Setup [Great Plains], Cash Refunds and Company Checks - Process [Great Plains]</t>
  </si>
  <si>
    <t>Issuing Company Checks for Refunds</t>
  </si>
  <si>
    <t>BT116</t>
  </si>
  <si>
    <t>Invoice from within Order Monitor, Auto Invoice Orders, Invoice Generator, Invoice Browser</t>
  </si>
  <si>
    <t>Invoicing Overview</t>
  </si>
  <si>
    <t>BT117</t>
  </si>
  <si>
    <t>Invoice Cost Adjustment, Invoice Tax Adjustment</t>
  </si>
  <si>
    <t>Invoiceing Adjustments</t>
  </si>
  <si>
    <t>BT118</t>
  </si>
  <si>
    <t>Addresses and Job Accounts, Customer Contacts, Customer Groups, Customer Payment Terms, Customer Tax Codes, Customer Tax Codes, Customer Types</t>
  </si>
  <si>
    <t>Customers</t>
  </si>
  <si>
    <t>Customer Accounts Overview</t>
  </si>
  <si>
    <t>BT119</t>
  </si>
  <si>
    <t>Adding a New Customer</t>
  </si>
  <si>
    <t>Adding New Customer Accounts</t>
  </si>
  <si>
    <t>BT120</t>
  </si>
  <si>
    <t>Credit Control Statuses and Credit Ratings, Managing Customer Accounts</t>
  </si>
  <si>
    <t>Maintenance</t>
  </si>
  <si>
    <t>Maintaining Customer Accounts</t>
  </si>
  <si>
    <t>BT121</t>
  </si>
  <si>
    <t>Credit Controls - Overview and Setup, Credit Controls - Process</t>
  </si>
  <si>
    <t>Credit Controls Overview</t>
  </si>
  <si>
    <t>BT122</t>
  </si>
  <si>
    <t>Payments on Account (Back Office), Payments on Account (at POS)</t>
  </si>
  <si>
    <t>Accounts Receivable</t>
  </si>
  <si>
    <t>Taking Payments on Account</t>
  </si>
  <si>
    <t>BT123</t>
  </si>
  <si>
    <t>Cash Matching - Cash Matching Browser, Cash Matching - Process, Cash Matching - Customer's with Job Accounts, Cash Matching - Applying Credits, Cash Matching - Direct Postings, Cash Matching - Miscellaneous Functions</t>
  </si>
  <si>
    <t>Using the Cash Matching Process</t>
  </si>
  <si>
    <t>BT124</t>
  </si>
  <si>
    <t xml:space="preserve">Advanced Cash Matching </t>
  </si>
  <si>
    <t>BT125</t>
  </si>
  <si>
    <t>Using Direct Posting</t>
  </si>
  <si>
    <t>BT126</t>
  </si>
  <si>
    <t>NSF Payments</t>
  </si>
  <si>
    <t>Managing NSF Payments</t>
  </si>
  <si>
    <t>BT127</t>
  </si>
  <si>
    <t>Finance Charges - Overview and Setup, Finance Charges - Generate</t>
  </si>
  <si>
    <t>Finance Charges</t>
  </si>
  <si>
    <t>BT128</t>
  </si>
  <si>
    <t>Statements - Overview and Setup, Statements - Generate</t>
  </si>
  <si>
    <t>Generating Accounts Receivable Statements</t>
  </si>
  <si>
    <t>BT129</t>
  </si>
  <si>
    <t>Adding a New Supplier, Supplier Addresses, Supplier Contacts, Supplier Groups, Supplier Payment Terms, Supplier Types</t>
  </si>
  <si>
    <t>Suppliers</t>
  </si>
  <si>
    <t>Setting Up New Suppliers</t>
  </si>
  <si>
    <t>BT130</t>
  </si>
  <si>
    <t>Suppliers - Import Spreadsheet and Importing</t>
  </si>
  <si>
    <t>Importing New Suppliers</t>
  </si>
  <si>
    <t>BT131</t>
  </si>
  <si>
    <t>Hold</t>
  </si>
  <si>
    <t xml:space="preserve">On Hold </t>
  </si>
  <si>
    <t>Introducing Purchase Orders, Pricing Options, Text Lines, Line Notes and Other Tab, Options for Entering Qty and Price</t>
  </si>
  <si>
    <t>Purchasing</t>
  </si>
  <si>
    <t>Creating a Purchase Order</t>
  </si>
  <si>
    <t>BT132</t>
  </si>
  <si>
    <t>Entering a Stock Purchase Order, Create New Product for Purchase Order, Generic Products on a Purchase Order, Lumber Products on a Purchase Order, Adding Products using 'Add to Selection Cart', Product Costs and Price Calculation Tab</t>
  </si>
  <si>
    <t>Using Purchase Orders</t>
  </si>
  <si>
    <t>BT133</t>
  </si>
  <si>
    <t>Introducing Stock Receipts, Receive a Purchase Order in Full, Receive a Partial Purchase Order, Changing Costs on a Stock Receipt</t>
  </si>
  <si>
    <t>Creating Stock Receipts</t>
  </si>
  <si>
    <t>BT134</t>
  </si>
  <si>
    <t>UOMs and UOM Rules. Product Groups, Adding a Generic Product, Adding a Generic Product (Multiple UOMs)</t>
  </si>
  <si>
    <t>Products</t>
  </si>
  <si>
    <t>Product Setup</t>
  </si>
  <si>
    <t>BT135</t>
  </si>
  <si>
    <t>Adding a Lumber Product (Random Length Parent), Adding a Lumber Product (Each Length Child), Adding a Lumber Product (Random Length - Stocked Lengths), Adding a Lumber Product (Stocked Footage), Adding a Lumber Product (Random Length/Random Width), Adding a Lumber Product (Sheet Goods)</t>
  </si>
  <si>
    <t>Lumber Product Setup</t>
  </si>
  <si>
    <t>BT136</t>
  </si>
  <si>
    <t>Print Labels</t>
  </si>
  <si>
    <t>Prodcuts</t>
  </si>
  <si>
    <t>Label Printing Overview</t>
  </si>
  <si>
    <t>BT137</t>
  </si>
  <si>
    <t>Back Orders, Back Order Release</t>
  </si>
  <si>
    <t>Using Back Orders</t>
  </si>
  <si>
    <t>BT138</t>
  </si>
  <si>
    <t>Stock Counts</t>
  </si>
  <si>
    <t>Stock Management</t>
  </si>
  <si>
    <t>Stock Counting Overview</t>
  </si>
  <si>
    <t>BT140</t>
  </si>
  <si>
    <t>Supplier Returns</t>
  </si>
  <si>
    <t>BT141</t>
  </si>
  <si>
    <t>Stock Invoices</t>
  </si>
  <si>
    <t>Accounts Payable</t>
  </si>
  <si>
    <t>AP Invoices</t>
  </si>
  <si>
    <t>BT142</t>
  </si>
  <si>
    <t>Using AP Invoice Options</t>
  </si>
  <si>
    <t>DCD605</t>
  </si>
  <si>
    <t>Overhead Invoices</t>
  </si>
  <si>
    <t>Overhead, Add Cost and Direct Invoices</t>
  </si>
  <si>
    <t>DCD606</t>
  </si>
  <si>
    <t>Supplier Credit Notes</t>
  </si>
  <si>
    <t>BT147</t>
  </si>
  <si>
    <t>Product Price History/Stock Movement</t>
  </si>
  <si>
    <t>Views</t>
  </si>
  <si>
    <t>BT143</t>
  </si>
  <si>
    <t>Stock Adjustments</t>
  </si>
  <si>
    <t>BT144</t>
  </si>
  <si>
    <t>Stock Transfers</t>
  </si>
  <si>
    <t>BT145</t>
  </si>
  <si>
    <t xml:space="preserve">Introduction to the Epicor Learning Center 
Introduction to the Epicor Learning Center
Desc.: This course will provide an overview of the Training on Demand Learning Center. You will be shown how to navigate within the Learning Management System (LMS) and customize the Home Page. We will address the use of Assignments and Transcripts as well as how to manage personal information including your password. We will also view and search the Course Catalog to find and complete courses. 
Level: Basic 
Length: 14 Minutes 
 </t>
  </si>
  <si>
    <t>Training on Demand</t>
  </si>
  <si>
    <t>Administrators</t>
  </si>
  <si>
    <t>DCD541</t>
  </si>
  <si>
    <t>Creating and Tracking Assignments</t>
  </si>
  <si>
    <t>DCD545</t>
  </si>
  <si>
    <t>Creating Tasks, Accomplishments, Tests and Agendas</t>
  </si>
  <si>
    <t>DCD546</t>
  </si>
  <si>
    <t>Customizing Your Epicor Learning Center Home Page</t>
  </si>
  <si>
    <t>DCD544</t>
  </si>
  <si>
    <t>Epicor Learning Center Navigation for Administrators</t>
  </si>
  <si>
    <t>DCD542</t>
  </si>
  <si>
    <t>Epicor Learning Center User Accounts and Groups</t>
  </si>
  <si>
    <t>DCD543</t>
  </si>
  <si>
    <t>Price Negotiation Tab, Price Calculation Tab, History and Quotes, 
Pricing Options 1 (Lump sum pricing, manual price lines, negotiation discounts)</t>
  </si>
  <si>
    <t>Re-Pricing Prodcuts on Sales Documents</t>
  </si>
  <si>
    <t>DCD625</t>
  </si>
  <si>
    <t>Using Pricing Options</t>
  </si>
  <si>
    <t>DCD632</t>
  </si>
  <si>
    <t>Consolidate Lines and Sections, Sections and Summary Lines</t>
  </si>
  <si>
    <t>Using Sections and Summary Lines</t>
  </si>
  <si>
    <t>DCD631</t>
  </si>
  <si>
    <t>Manual Order Lines (SO) - Overview, Manual Order Lines (PO) - Setup, Manual Order Lines on a Sales Document, V</t>
  </si>
  <si>
    <t xml:space="preserve">Sales   </t>
  </si>
  <si>
    <t>Tips &amp; Tricks</t>
  </si>
  <si>
    <t>Manual Order Line Types (MOLTs) Overview</t>
  </si>
  <si>
    <t>DCD661</t>
  </si>
  <si>
    <t>Additional Cost Charges (SO) - Overview, Additional Cost Charges (PO) - Setup</t>
  </si>
  <si>
    <t>Additional Cost/Charges Overview</t>
  </si>
  <si>
    <t>DCD727</t>
  </si>
  <si>
    <t xml:space="preserve"> </t>
  </si>
  <si>
    <t>Additional Cost Charges on a Sales Document, Additional Cost Charges on a Purchase Document</t>
  </si>
  <si>
    <t>Using Additional Cost/Charges</t>
  </si>
  <si>
    <t>DCD779</t>
  </si>
  <si>
    <t>Stock Warnings - Overview and Handling Options</t>
  </si>
  <si>
    <t>Stock Warnings Overview</t>
  </si>
  <si>
    <t>DCD609</t>
  </si>
  <si>
    <t>Stock Warnings on a Sales Document</t>
  </si>
  <si>
    <t>Using Stock Warnings</t>
  </si>
  <si>
    <t>DCD611</t>
  </si>
  <si>
    <t>Call Off Orders</t>
  </si>
  <si>
    <t>Call Off Orders Overview</t>
  </si>
  <si>
    <t>Call Off Orders Schedules</t>
  </si>
  <si>
    <t>Added Value Operations - Overview, Added Value Operations - Setup</t>
  </si>
  <si>
    <t>Added Value Operations (AVOs) Overview</t>
  </si>
  <si>
    <t>Added Value Operations on a Sales Document</t>
  </si>
  <si>
    <t>Using Added Value Operations (AVOs)</t>
  </si>
  <si>
    <t>Customer Loyalty Programs - Overview, Customer Loyalty Programs - Setup</t>
  </si>
  <si>
    <t>Customer Loyalty Programs Overview</t>
  </si>
  <si>
    <t>Customer Loyalty Programs - Process</t>
  </si>
  <si>
    <t>Using Customer Loyalty Programs</t>
  </si>
  <si>
    <t>Introducing Order Monitor</t>
  </si>
  <si>
    <t>Dispatch &amp; Delivery</t>
  </si>
  <si>
    <t>Order Monitor Overview</t>
  </si>
  <si>
    <t>DCD700</t>
  </si>
  <si>
    <t xml:space="preserve">Using Order Monitor, Advanced Picking - orders for Delivery, Advanced Picking - orders for Collection, Batch Method for Processing Orders </t>
  </si>
  <si>
    <t>Using Order Monitor</t>
  </si>
  <si>
    <t>DCD699</t>
  </si>
  <si>
    <t>Introducing Dispatch and Delivery (aka Journey Planner )</t>
  </si>
  <si>
    <t>Dispatch Delivery Overview</t>
  </si>
  <si>
    <t>DCD703</t>
  </si>
  <si>
    <t>Delivery Areas, Times and Dates Required, Vehicles and Drivers - Setup, Preparing a Delivery</t>
  </si>
  <si>
    <t>Preparing for Dispatch Delivery</t>
  </si>
  <si>
    <t>DCD706</t>
  </si>
  <si>
    <t>Dispatching a Delivery, Starting and Completing a Delivery, Additional Cost/Charge Proration on a Delivery, Delivery Planner Views, Dispatch and Delivery "My Options", Get Directions</t>
  </si>
  <si>
    <t>Dispatching a Delivery</t>
  </si>
  <si>
    <t>DCD709</t>
  </si>
  <si>
    <t>Using Back Orders in Order Monitor</t>
  </si>
  <si>
    <t>Adding additional Deposits or Payments</t>
  </si>
  <si>
    <t>Deposits and Payments</t>
  </si>
  <si>
    <t>DCD689</t>
  </si>
  <si>
    <t>Counter Sales</t>
  </si>
  <si>
    <t>Counter Sales Overview</t>
  </si>
  <si>
    <t>DCD696</t>
  </si>
  <si>
    <t>Remove Elapsed Documents</t>
  </si>
  <si>
    <t>Elapsed Documents Overview</t>
  </si>
  <si>
    <t>DCD690</t>
  </si>
  <si>
    <t xml:space="preserve">Convert Quote to special pricing </t>
  </si>
  <si>
    <t>Using Quotes and Special Prices</t>
  </si>
  <si>
    <t>DCD792</t>
  </si>
  <si>
    <t>Merging/Copying Pos</t>
  </si>
  <si>
    <t>Merging and Copying Pos</t>
  </si>
  <si>
    <t>DCD722</t>
  </si>
  <si>
    <t>Selling Price Changes</t>
  </si>
  <si>
    <t>Using Selling Price Changes</t>
  </si>
  <si>
    <t>DCD801</t>
  </si>
  <si>
    <t>Creating basic promotions</t>
  </si>
  <si>
    <t>Pricing</t>
  </si>
  <si>
    <t>Creating Promotions Overview</t>
  </si>
  <si>
    <t>DCD802</t>
  </si>
  <si>
    <t>Notes, Special Instructions and Text Lines</t>
  </si>
  <si>
    <t>Using Notes, Special Instructions and Text Lines</t>
  </si>
  <si>
    <t>DCD636</t>
  </si>
  <si>
    <t>Copy From</t>
  </si>
  <si>
    <t>Using Copy Options</t>
  </si>
  <si>
    <t>Handling of Credit Controls</t>
  </si>
  <si>
    <t>Using Credit Controls</t>
  </si>
  <si>
    <t>DCD711</t>
  </si>
  <si>
    <t>What's New Release No. 5.5</t>
  </si>
  <si>
    <t>What's New</t>
  </si>
  <si>
    <t>Release No. 5.5</t>
  </si>
  <si>
    <t>What’s New 5.5 – BisTrack Cloud</t>
  </si>
  <si>
    <t>DCD516</t>
  </si>
  <si>
    <t xml:space="preserve">What’s New 5.5 – BisTrack Cloud Signatures and  Attachments </t>
  </si>
  <si>
    <t>DCD525</t>
  </si>
  <si>
    <t>What’s New 5.5 - Competitor Price Capture</t>
  </si>
  <si>
    <t>DCD530</t>
  </si>
  <si>
    <t>What’s New 5.5 - Payment Link</t>
  </si>
  <si>
    <t>DCD517</t>
  </si>
  <si>
    <t>What’s New 5.5 – Using Pricing Planner</t>
  </si>
  <si>
    <t>DCD531</t>
  </si>
  <si>
    <t>What’s New 5.5 - Tile Dashboards</t>
  </si>
  <si>
    <t>DCD534</t>
  </si>
  <si>
    <t>Master Table Setup Training - Product Groups</t>
  </si>
  <si>
    <t>Product Groups Overview</t>
  </si>
  <si>
    <t>Master Table Setup Training - UOMs/UOM Rules</t>
  </si>
  <si>
    <t>Unit of Measure Overview</t>
  </si>
  <si>
    <t>DCD679</t>
  </si>
  <si>
    <t>System Managers Computer Option</t>
  </si>
  <si>
    <t>DCD713</t>
  </si>
  <si>
    <t>System Managers Document Controls</t>
  </si>
  <si>
    <t>DCD715</t>
  </si>
  <si>
    <t>Content Currently Avail?</t>
  </si>
  <si>
    <t>Course Title</t>
  </si>
  <si>
    <t>Misc Notes/Concerns</t>
  </si>
  <si>
    <t>NO</t>
  </si>
  <si>
    <t>Accounts Payable Reports</t>
  </si>
  <si>
    <t>Accounts Receivable Reports</t>
  </si>
  <si>
    <t>Add Timber Pack</t>
  </si>
  <si>
    <t>CRM</t>
  </si>
  <si>
    <t>Video/User Guide</t>
  </si>
  <si>
    <t>Advanced CRM - Calendar</t>
  </si>
  <si>
    <t>Advanced CRM - Campaign Actions</t>
  </si>
  <si>
    <t>Advanced CRM - Campaigns</t>
  </si>
  <si>
    <t>Notepad types and statuses</t>
  </si>
  <si>
    <t>Advanced CRM - Notepads</t>
  </si>
  <si>
    <t>Advanced CRM - Opportunities</t>
  </si>
  <si>
    <t>Advanced CRM - Overview</t>
  </si>
  <si>
    <t>Dispatch and Delivery</t>
  </si>
  <si>
    <t>BT 3.1 (V, PPT)</t>
  </si>
  <si>
    <t>Advanced Picking - orders for Collection</t>
  </si>
  <si>
    <t>Advanced Picking - orders for Delivery</t>
  </si>
  <si>
    <t>Purchasing &amp; Receiving</t>
  </si>
  <si>
    <t>Allocating Purchase Order Numbers and Copy Purchase Orders</t>
  </si>
  <si>
    <t>Allocating Stock from a Purchase Order to a Sales Order</t>
  </si>
  <si>
    <t>BT 3.2 Release Notes/Video</t>
  </si>
  <si>
    <t>Authorized Contact Verification</t>
  </si>
  <si>
    <t>Automatic Average Cost Adjustment Rules</t>
  </si>
  <si>
    <t>Average Cost Adjustment</t>
  </si>
  <si>
    <t>Bank Accounts</t>
  </si>
  <si>
    <t>BT 4.5 User Guide</t>
  </si>
  <si>
    <t>BisTrack Cloud</t>
  </si>
  <si>
    <t xml:space="preserve">Analysis required to determine scope.  </t>
  </si>
  <si>
    <t>BT 4.0 Release Notes/Video</t>
  </si>
  <si>
    <t>BisTrack Display - Overview</t>
  </si>
  <si>
    <t>BisTrack Display - Process</t>
  </si>
  <si>
    <t>BisTrack Display - Setup</t>
  </si>
  <si>
    <t>User Guide 2009</t>
  </si>
  <si>
    <t>BisTrack Mobile - Counting</t>
  </si>
  <si>
    <t>BisTrack Mobile - Delivery</t>
  </si>
  <si>
    <t>User Guide 2010</t>
  </si>
  <si>
    <t>BisTrack Mobile - Order</t>
  </si>
  <si>
    <t>User Guide 2011</t>
  </si>
  <si>
    <t>BisTrack Mobile - Picking</t>
  </si>
  <si>
    <t>User Guide 2013</t>
  </si>
  <si>
    <t>BisTrack Mobile - Receipt</t>
  </si>
  <si>
    <t>User Guide 2007</t>
  </si>
  <si>
    <t xml:space="preserve">BisTrack Mobile - Stock </t>
  </si>
  <si>
    <t>BT 3.2 (V &amp;PPT)</t>
  </si>
  <si>
    <t>Call Off Purchase Orders</t>
  </si>
  <si>
    <t>BT 4.5 Release Notes/Video</t>
  </si>
  <si>
    <t>Cash Account Balances - Overview and Setup</t>
  </si>
  <si>
    <t>Cash Account Balances - Process</t>
  </si>
  <si>
    <t>BT 5.0 Release Notes/Video, ECB</t>
  </si>
  <si>
    <t>Cash Refunds with Manager Authorization - Overview and Setup</t>
  </si>
  <si>
    <t>Cash Refunds with Manager Authorization - Process</t>
  </si>
  <si>
    <t>Consolidate All within Sections, Consolidate within Selected Sections</t>
  </si>
  <si>
    <t>BT 3.2 (V &amp;PPT) - Consolidate Lines Only</t>
  </si>
  <si>
    <t xml:space="preserve">Consolidate Lines and Sections </t>
  </si>
  <si>
    <t>Divisions, Branches, Counties, Countries, Departments</t>
  </si>
  <si>
    <t>Corporate Settings</t>
  </si>
  <si>
    <t>Create Bank Reconciliation Deposit</t>
  </si>
  <si>
    <t xml:space="preserve">Credit and Rebill </t>
  </si>
  <si>
    <t>Business Intelligence</t>
  </si>
  <si>
    <t>Cubes</t>
  </si>
  <si>
    <t>Currencies</t>
  </si>
  <si>
    <t>BT 3.0 PPT</t>
  </si>
  <si>
    <t>Customer - Import Spreadsheet and Importing</t>
  </si>
  <si>
    <t>Coupons and Levels</t>
  </si>
  <si>
    <t>BT 5.0 Release Notes/Video</t>
  </si>
  <si>
    <t>Customer Loyalty Programs</t>
  </si>
  <si>
    <t>Customer Loyalty Programs - Overview</t>
  </si>
  <si>
    <t>Customer Loyalty Programs - Setup</t>
  </si>
  <si>
    <t>BT 3.3 V, ECB</t>
  </si>
  <si>
    <t>Customizing Views</t>
  </si>
  <si>
    <t>Dashboards</t>
  </si>
  <si>
    <t xml:space="preserve">Analysis required to determine scope. </t>
  </si>
  <si>
    <t>Delivery Areas, Times and Dates Required</t>
  </si>
  <si>
    <t>Include information on Auto Text</t>
  </si>
  <si>
    <t xml:space="preserve">Delivery Instructions and Document Notes </t>
  </si>
  <si>
    <t>Delivery Planner Views</t>
  </si>
  <si>
    <t>Dispatch and Delivery "My Options"</t>
  </si>
  <si>
    <t>BT 2.8 User Guide</t>
  </si>
  <si>
    <t>Document Control</t>
  </si>
  <si>
    <t>Changing the incoming documents, Resending the outgoing documents, Troubleshooting issues with documents</t>
  </si>
  <si>
    <t>eBusiness</t>
  </si>
  <si>
    <t xml:space="preserve">EDI </t>
  </si>
  <si>
    <t>Various User Guides.</t>
  </si>
  <si>
    <t>Electronic Payment Processing (Debit, Credit, Gift Cards)</t>
  </si>
  <si>
    <t>Will require a variety of videos depending on method being used (i.e. Shift4, Ingenico, etc.)</t>
  </si>
  <si>
    <t>Email Templates</t>
  </si>
  <si>
    <t>Enable/Disable Delivery Charges</t>
  </si>
  <si>
    <t>Entering a Works Order - Cutting Operation</t>
  </si>
  <si>
    <t>Entering a Works Order - Manufactured Goods (Doors/Windows)</t>
  </si>
  <si>
    <t>Entering a Works Order - Millwork</t>
  </si>
  <si>
    <t>Entering a Works Order - Treating</t>
  </si>
  <si>
    <t>Entering a Works Order (work done elsewhere)</t>
  </si>
  <si>
    <t>Entering a Works Order from a Sales Order</t>
  </si>
  <si>
    <t>From Overhead and Direct AP invoices, Debit Notes.</t>
  </si>
  <si>
    <t xml:space="preserve">Entering Other Supplier Credit Notes </t>
  </si>
  <si>
    <t>Entering Supplier Credit Notes from Supplier Return</t>
  </si>
  <si>
    <t>Entering Supplier Credit Notes without Supplier Return</t>
  </si>
  <si>
    <t>My Options, Change Password, Change Branch</t>
  </si>
  <si>
    <t>File Tab</t>
  </si>
  <si>
    <t>Financial</t>
  </si>
  <si>
    <t>Financial Calendar Setup</t>
  </si>
  <si>
    <t>Financial Interface Setup to GP</t>
  </si>
  <si>
    <t>Reports used for GL reconciliation purposes.</t>
  </si>
  <si>
    <t>BT 2.7 Financial Reconciliation Guide</t>
  </si>
  <si>
    <t>Financial Reports</t>
  </si>
  <si>
    <t>Find Cash Account Order</t>
  </si>
  <si>
    <t>Finding Purchase Orders</t>
  </si>
  <si>
    <t>Finding Stock Receipts</t>
  </si>
  <si>
    <t>Form Designer</t>
  </si>
  <si>
    <t>Generate Supplier Return from Credit Note/Cash Refund</t>
  </si>
  <si>
    <t>UOMs, Each products</t>
  </si>
  <si>
    <t>Generic Products on a Sales Document</t>
  </si>
  <si>
    <t>Include Direction Source (System Manager - General View option)</t>
  </si>
  <si>
    <t>Get Directions</t>
  </si>
  <si>
    <t>Release Notes</t>
  </si>
  <si>
    <t>Gift Cards - Overview</t>
  </si>
  <si>
    <t>Gift Cards - Process</t>
  </si>
  <si>
    <t>Gift Cards - Setup</t>
  </si>
  <si>
    <t>GL Code Validation</t>
  </si>
  <si>
    <t>GL Codes</t>
  </si>
  <si>
    <t>Insert Product, Resort Order, Copy Line</t>
  </si>
  <si>
    <t>BT 3.3 User Guide/Release Notes/PPT</t>
  </si>
  <si>
    <t>Installed Sales - Overview</t>
  </si>
  <si>
    <t>System Options, Sales Tax, MOLTs,  Schedules</t>
  </si>
  <si>
    <t>Installed Sales - Setup</t>
  </si>
  <si>
    <t>Installed Sales - Setup Contracts</t>
  </si>
  <si>
    <t>Installed Sales - Setup Job Accounts</t>
  </si>
  <si>
    <t>Find Documents, Related Documents, Contract Invoicing Report, Balancing Report</t>
  </si>
  <si>
    <t>Installed Sales - Views and Reports</t>
  </si>
  <si>
    <t>Shipping and Billing Transactions</t>
  </si>
  <si>
    <t>Installed Sales Transactions - Accrued AR</t>
  </si>
  <si>
    <t>Installed Sales Transactions - Credit Notes</t>
  </si>
  <si>
    <t>Installed Sales Transactions - Work-in-Progress</t>
  </si>
  <si>
    <t>Introducing Accounts Payable</t>
  </si>
  <si>
    <t>Customer Financials and Statistics tab of Customer Properties and associated views from buttons.</t>
  </si>
  <si>
    <t>Introducing Accounts Receivable</t>
  </si>
  <si>
    <t>Order status and processing cycle.</t>
  </si>
  <si>
    <t>Inventory Reporting</t>
  </si>
  <si>
    <t>Kits</t>
  </si>
  <si>
    <t>BT 5.0 User Guide/PPT/Release Notes and Video</t>
  </si>
  <si>
    <t>Kits - Manufactured</t>
  </si>
  <si>
    <t>Analysis required to determine scope.  Estimate 8 to 10 videos.</t>
  </si>
  <si>
    <t>BT 2.8 User Guide/Release Notes and Videos</t>
  </si>
  <si>
    <t>Kits - Non Manufactured</t>
  </si>
  <si>
    <t>Analysis required to determine scope.  Estimate 4 to 6 videos.</t>
  </si>
  <si>
    <t>??</t>
  </si>
  <si>
    <t>Kits - Purchased</t>
  </si>
  <si>
    <t>Not sure of any existing material related to this method.  Analysis required to determine scope.</t>
  </si>
  <si>
    <t>Label Printing</t>
  </si>
  <si>
    <t>Line Notes, Instructions, Text Lines</t>
  </si>
  <si>
    <t>Link to GP Setup</t>
  </si>
  <si>
    <t>UOMs, Sheet, Random Length, Parent/Child, Linear Foot, etc.</t>
  </si>
  <si>
    <t>Lumber Products on a Sales Document</t>
  </si>
  <si>
    <t>Planning</t>
  </si>
  <si>
    <t>Machines and Machine Groups</t>
  </si>
  <si>
    <t>Supplier Invoices on Hold, Messages to Purchasing Agents, Monitoring Invoices</t>
  </si>
  <si>
    <t>Managing Supplier Invoices</t>
  </si>
  <si>
    <t>Matrix Style Pricing</t>
  </si>
  <si>
    <t>Merging Purchase Orders</t>
  </si>
  <si>
    <t>Messages (My Messages)</t>
  </si>
  <si>
    <t>BT 2.5 User Guide</t>
  </si>
  <si>
    <t>Messaging</t>
  </si>
  <si>
    <t>My Options</t>
  </si>
  <si>
    <t>My Schedule</t>
  </si>
  <si>
    <t>Quick Entry, Qty and Price, Qty Only</t>
  </si>
  <si>
    <t>BT 3.3 Release Notes/Video</t>
  </si>
  <si>
    <t>Options for entering Qty and Price</t>
  </si>
  <si>
    <t>Notes, Supplier, Shipping, Status Summary, Transport Booking</t>
  </si>
  <si>
    <t>Other Tabs for Entering Purchase Orders</t>
  </si>
  <si>
    <t>BT 4.0 User Guide (Outlook 2013)</t>
  </si>
  <si>
    <t>Outlook Integration</t>
  </si>
  <si>
    <t>Overhead Purchase Orders - Overview</t>
  </si>
  <si>
    <t>Overhead Purchase Orders - Process</t>
  </si>
  <si>
    <t>Overhead Purchase Orders - Setup</t>
  </si>
  <si>
    <t>Include Allocating a Sales Order number</t>
  </si>
  <si>
    <t>ECB, BT 3.2  (V &amp;PPT)</t>
  </si>
  <si>
    <t>Parking and Order</t>
  </si>
  <si>
    <t>Payment Methods</t>
  </si>
  <si>
    <t>Preparing a Delivery</t>
  </si>
  <si>
    <t>Price Bands on a Sales Document</t>
  </si>
  <si>
    <t>Price Bands Overview and Setup</t>
  </si>
  <si>
    <t>Price Calculation Tab, History and Quotes</t>
  </si>
  <si>
    <t>Price Enquiry</t>
  </si>
  <si>
    <t>Price Group Rules</t>
  </si>
  <si>
    <t>Selling Price, Total Price, Profit, Margin %, Selling Price UOM, Line Discounts, Showing Cost and Margin Info</t>
  </si>
  <si>
    <t>Price Negotiation Tab</t>
  </si>
  <si>
    <t>Introduction Selling and Buying Price Rules</t>
  </si>
  <si>
    <t>Pricing - Overview</t>
  </si>
  <si>
    <t>Lump sum pricing, manual price lines, negotiation discounts</t>
  </si>
  <si>
    <t>Pricing Options 1</t>
  </si>
  <si>
    <t>Price profiles, price rules, restore calculated price</t>
  </si>
  <si>
    <t>Pricing Options 2</t>
  </si>
  <si>
    <t>Product Batches - Overview and Setup</t>
  </si>
  <si>
    <t>Product Batches - Process</t>
  </si>
  <si>
    <t>Products - Import Spreadsheet and Importing</t>
  </si>
  <si>
    <t>Products - Overview</t>
  </si>
  <si>
    <t>Profile Designer</t>
  </si>
  <si>
    <t>Promotions</t>
  </si>
  <si>
    <t>Purchasing Cycle and Supplier Invoicing</t>
  </si>
  <si>
    <t>Purchasing Functions Linked to Sales - Overview</t>
  </si>
  <si>
    <t>Purchasing Reports</t>
  </si>
  <si>
    <t>Quantity Breaks</t>
  </si>
  <si>
    <t>Receiving a Purchase Order in Advance</t>
  </si>
  <si>
    <t>Receiving Reports</t>
  </si>
  <si>
    <t>Report Server</t>
  </si>
  <si>
    <t>Repricing Sales Orders and Maintaining Pricing</t>
  </si>
  <si>
    <t>Reservations</t>
  </si>
  <si>
    <t>Sales Reps and Sales Areas</t>
  </si>
  <si>
    <t>Scan Track</t>
  </si>
  <si>
    <t>Release Notes/Videos?</t>
  </si>
  <si>
    <t>Scheduling</t>
  </si>
  <si>
    <t>Sections and Summary Lines</t>
  </si>
  <si>
    <t>Smart Views</t>
  </si>
  <si>
    <t>Special Prices</t>
  </si>
  <si>
    <t>SQL Reporting Services</t>
  </si>
  <si>
    <t>Standard Reports</t>
  </si>
  <si>
    <t>Starting and Completing a Delivery</t>
  </si>
  <si>
    <t>Stock Counting - Overview</t>
  </si>
  <si>
    <t>Stock Counting - Process</t>
  </si>
  <si>
    <t>Stock Counting - Setup</t>
  </si>
  <si>
    <t>Stock Receipt Adjustments</t>
  </si>
  <si>
    <t>Generating a stock valuation</t>
  </si>
  <si>
    <t>Stock Valuation - New Stock Valuation</t>
  </si>
  <si>
    <t>Stock Valuation - Overview</t>
  </si>
  <si>
    <t xml:space="preserve">Stock Valuation Reconciliation, troubleshooting discrepancies. </t>
  </si>
  <si>
    <t>Stock Valuation - Reports</t>
  </si>
  <si>
    <t>Substitute Product</t>
  </si>
  <si>
    <t>Suggested Order Auto Schedule</t>
  </si>
  <si>
    <t>Suggested Order Batches Browser</t>
  </si>
  <si>
    <t>Suggested Order Line Browser for Editing Suggestions</t>
  </si>
  <si>
    <t>Weighting</t>
  </si>
  <si>
    <t>Suggested Ordering - Add New and Generate - Based on Sales</t>
  </si>
  <si>
    <t>Suggested Ordering - Add New and Generate - Based on Usage</t>
  </si>
  <si>
    <t>Methods available and deciding on appropriate one to use.</t>
  </si>
  <si>
    <t>Suggested Ordering - Overview</t>
  </si>
  <si>
    <t>Suggested Ordering - Setup</t>
  </si>
  <si>
    <t>Supplier Invoice Browser</t>
  </si>
  <si>
    <t>Supplier Invoices with Variances</t>
  </si>
  <si>
    <t>System Options</t>
  </si>
  <si>
    <t>Template Orders</t>
  </si>
  <si>
    <t>Templates</t>
  </si>
  <si>
    <t>Ticketed Stock Counting - Overview</t>
  </si>
  <si>
    <t>Ticketed Stock Counting - Process</t>
  </si>
  <si>
    <t>Ticketed Stock Counting - Setup</t>
  </si>
  <si>
    <t>User Guide 2008</t>
  </si>
  <si>
    <t>Transport Booking/3rd Party Freight</t>
  </si>
  <si>
    <t>Order Statuses, Setting Criteria, Viewing Results, Selecting for Collection/Delivery.</t>
  </si>
  <si>
    <t>Vehicles and Drivers - Setup</t>
  </si>
  <si>
    <t>View Packs</t>
  </si>
  <si>
    <t>View Stock Allocations</t>
  </si>
  <si>
    <t>View Stock Transactions</t>
  </si>
  <si>
    <t xml:space="preserve">Web Track </t>
  </si>
  <si>
    <t>Works Orders - Overview</t>
  </si>
  <si>
    <t>SYSTEM ADMINISTRATOR</t>
  </si>
  <si>
    <t>AP MANAGER</t>
  </si>
  <si>
    <t>INVENTORY MANAGER</t>
  </si>
  <si>
    <t>PURCHASING CLERK</t>
  </si>
  <si>
    <t>CONTRACTOR SALES</t>
  </si>
  <si>
    <t>STORE MANAGER</t>
  </si>
  <si>
    <t>RECEIVING CLERK</t>
  </si>
  <si>
    <t>AR MANAGER</t>
  </si>
  <si>
    <t>AR CLERK</t>
  </si>
  <si>
    <t>AP CLERK</t>
  </si>
  <si>
    <t>Invoicing Adjustments</t>
  </si>
  <si>
    <t>PURCHASING MANAGER</t>
  </si>
  <si>
    <t>Additional Cost Charges Overview</t>
  </si>
  <si>
    <t>Using Additional Cost Charges</t>
  </si>
  <si>
    <t>GL CLERK</t>
  </si>
  <si>
    <t>GL MANAGER</t>
  </si>
  <si>
    <t>INVENTORY CLERK</t>
  </si>
  <si>
    <t>OWNER</t>
  </si>
  <si>
    <t>POS MANAGER</t>
  </si>
  <si>
    <t>PAYROLL MANAGER</t>
  </si>
  <si>
    <t>RECEIVING MANAGER</t>
  </si>
  <si>
    <t>Advanced CRM</t>
  </si>
  <si>
    <t>S</t>
  </si>
  <si>
    <t>Release 4.0 enhancements</t>
  </si>
  <si>
    <t>Calendar</t>
  </si>
  <si>
    <t>Campaign Actions</t>
  </si>
  <si>
    <t>Campaigns</t>
  </si>
  <si>
    <t>Notepads</t>
  </si>
  <si>
    <t>Opportunities</t>
  </si>
  <si>
    <t>Adding attachments to documents</t>
  </si>
  <si>
    <t>Adding Attachments</t>
  </si>
  <si>
    <t>I</t>
  </si>
  <si>
    <t>Keyboard alternatives to using the mouse, system and product options to speed up order entry</t>
  </si>
  <si>
    <t>Keyboard and System Shortcuts</t>
  </si>
  <si>
    <t>B</t>
  </si>
  <si>
    <t>My Messages, Sending, Rules</t>
  </si>
  <si>
    <t>Using Messages</t>
  </si>
  <si>
    <t>Message Rules Instructions Manual</t>
  </si>
  <si>
    <t>View tab, column widths, moving coloumns, sorting columns, Group By</t>
  </si>
  <si>
    <t>ECB video</t>
  </si>
  <si>
    <t>System option and using View Transaction Lock option</t>
  </si>
  <si>
    <t>Viewing Transaction Locks</t>
  </si>
  <si>
    <t>Release 3.3 enhancements</t>
  </si>
  <si>
    <t>Logging in, navigating, cards, text fields</t>
  </si>
  <si>
    <t>BT Cloud</t>
  </si>
  <si>
    <t>BisTrack Cloud Overview</t>
  </si>
  <si>
    <t>Entering quick orders, quotes, specials, find documents</t>
  </si>
  <si>
    <t>BisTrack Cloud Sales Transactions</t>
  </si>
  <si>
    <t>Look up, properties, views available</t>
  </si>
  <si>
    <t>BisTrack Cloud Customers, Contacts and Products</t>
  </si>
  <si>
    <t>Notepads, Advanced CRM, Business intelligence</t>
  </si>
  <si>
    <t>BisTrack Cloud Other Functionality</t>
  </si>
  <si>
    <t>BT Mobile</t>
  </si>
  <si>
    <t>BisTrack Mobile Overview</t>
  </si>
  <si>
    <t>BisTrack Mobile Counting</t>
  </si>
  <si>
    <t>BisTrack Mobile Delivery</t>
  </si>
  <si>
    <t>BisTrack Mobile Order</t>
  </si>
  <si>
    <t>BisTrack Mobile Picking</t>
  </si>
  <si>
    <t>BisTrack Mobile Receipt</t>
  </si>
  <si>
    <t xml:space="preserve">BisTrack Mobile Stock </t>
  </si>
  <si>
    <t>Groupings, Properties, User Access, Schedules, Exporting</t>
  </si>
  <si>
    <t>Reports Overview</t>
  </si>
  <si>
    <t>Adding a Cube, Cube Properties, Data Cube Viewer</t>
  </si>
  <si>
    <t>Using Cubes</t>
  </si>
  <si>
    <t>A</t>
  </si>
  <si>
    <t>Likely more than 1 video; see Release videos</t>
  </si>
  <si>
    <t>Customer properties Contacts tab settings</t>
  </si>
  <si>
    <t>Contacts Tab</t>
  </si>
  <si>
    <t>Customer properties Accounts and Invoicing tabs settings</t>
  </si>
  <si>
    <t>Accounts and Invoicing Tabs</t>
  </si>
  <si>
    <t>Customer properties Options and Notes tabs settings</t>
  </si>
  <si>
    <t>Options and Notes Tabs</t>
  </si>
  <si>
    <t>Customer properties Financial tab settings</t>
  </si>
  <si>
    <t>Financial Tab</t>
  </si>
  <si>
    <t>Notepad cases, creating notepads, notepad properties, messages</t>
  </si>
  <si>
    <t>Using Notepads</t>
  </si>
  <si>
    <t>Taiga PPT (6 Accounts)</t>
  </si>
  <si>
    <t>Adding job accounts to a customers acct, Jobs view, Financials, Payments</t>
  </si>
  <si>
    <t>Customers with Job Accounts</t>
  </si>
  <si>
    <t>Adding a new calendar year</t>
  </si>
  <si>
    <t>Financial Calendar</t>
  </si>
  <si>
    <t>Exporting financial data, financial support, report adjustment.</t>
  </si>
  <si>
    <t>Financial Exports</t>
  </si>
  <si>
    <t>Installed Sales</t>
  </si>
  <si>
    <t>Installed Sales Overview</t>
  </si>
  <si>
    <t>BT 3.3 User Guide</t>
  </si>
  <si>
    <t>Options, contracts, job accounts</t>
  </si>
  <si>
    <t>Installed Sales Setup</t>
  </si>
  <si>
    <t>Shipping, Accrued AR, WIP, Credit Notes</t>
  </si>
  <si>
    <t>Entering Installed Sales Transactions</t>
  </si>
  <si>
    <t>Contracts setup</t>
  </si>
  <si>
    <t>Adding Contracts</t>
  </si>
  <si>
    <t>Complete Contract, views and reports</t>
  </si>
  <si>
    <t>Completing a Contract</t>
  </si>
  <si>
    <t>Kits types, adding to so, Kit Stock Enquiry</t>
  </si>
  <si>
    <t>Kits Overview</t>
  </si>
  <si>
    <t>Non-manufactured kits</t>
  </si>
  <si>
    <t>Adding Non-Manufactured Kits</t>
  </si>
  <si>
    <t>Likely more than 1 video</t>
  </si>
  <si>
    <t>Manufactured kits</t>
  </si>
  <si>
    <t>Adding Manufactured Kits</t>
  </si>
  <si>
    <t>Likely more than 1 video, Release 4.5 Enhancements</t>
  </si>
  <si>
    <t>Bill of Material Kits</t>
  </si>
  <si>
    <t>Adding Bill of Material Kits</t>
  </si>
  <si>
    <t>Adding a Non-manufactured kit to a sales order</t>
  </si>
  <si>
    <t>Using Non-Manufactured Kits</t>
  </si>
  <si>
    <t>Adding a Manufactured kit to a sales order</t>
  </si>
  <si>
    <t>Using Manufactured Kits</t>
  </si>
  <si>
    <t>Adding a Bill of Material Kit to a sales order</t>
  </si>
  <si>
    <t>Using Bill of Material Kits</t>
  </si>
  <si>
    <t>Scanning options for Order Monitor</t>
  </si>
  <si>
    <t>Order Monitor</t>
  </si>
  <si>
    <t>Using Batch Update</t>
  </si>
  <si>
    <t>Release 3.2 enhancements</t>
  </si>
  <si>
    <t>Views, adding notepads, options, maintenance</t>
  </si>
  <si>
    <t>My Calendar</t>
  </si>
  <si>
    <t>Maintaining Selling Price Rules</t>
  </si>
  <si>
    <t>Pricing ppt and lesson plan</t>
  </si>
  <si>
    <t>Company and Branch prices, selling bands, Customer Price Profiles</t>
  </si>
  <si>
    <t>Pricing Basics</t>
  </si>
  <si>
    <t>Rules by Price Profile, Price Band, Product Group and Price Group</t>
  </si>
  <si>
    <t>Selling Price Rules</t>
  </si>
  <si>
    <t>Pricing ppt and lesson plan, Release 4.0 Enhancements</t>
  </si>
  <si>
    <t>Rules by Price Profile and Product Group, Price Profile and Product</t>
  </si>
  <si>
    <t>Matrix Style Price Rules</t>
  </si>
  <si>
    <t>Review promotion types other than Sale Price</t>
  </si>
  <si>
    <t>Creating Promotions (Non-Sale Price)</t>
  </si>
  <si>
    <t>Quantity Price Break Rules</t>
  </si>
  <si>
    <t>Purpose, Adding a rule, using on sales transaction</t>
  </si>
  <si>
    <t>Using Selling Price Rules</t>
  </si>
  <si>
    <t>Importing products from a spreadsheet</t>
  </si>
  <si>
    <t>Importing Products</t>
  </si>
  <si>
    <t>Tally, Packs, Tally and Pack Calculator, Find Packs, Tagged and Non-Tagged Packs</t>
  </si>
  <si>
    <t>Lumber Tallys and Packs Overview</t>
  </si>
  <si>
    <t>Taiga PPT (1a Sales), Release 4.5 Enhancements</t>
  </si>
  <si>
    <t>Stock movement, stock buckets, stock information tabs, view allocations, view transactions</t>
  </si>
  <si>
    <t>Stock Information Overview</t>
  </si>
  <si>
    <t>Taiga PPT (5 Stock Management)</t>
  </si>
  <si>
    <t>Vendor managed inventory</t>
  </si>
  <si>
    <t xml:space="preserve">VMI Overview </t>
  </si>
  <si>
    <t>BT VMI Instruction (pdf in Taiga folder)</t>
  </si>
  <si>
    <t>VMI Setup</t>
  </si>
  <si>
    <t>Product properties Stock Options tab settings</t>
  </si>
  <si>
    <t>Product properties Branch Stock Options tab settings</t>
  </si>
  <si>
    <t>Product properties Buying tab settings</t>
  </si>
  <si>
    <t>Product properties Prices tab settings</t>
  </si>
  <si>
    <t>Prices Tab</t>
  </si>
  <si>
    <t>Related products - Drywall example</t>
  </si>
  <si>
    <t>Setting Related Products</t>
  </si>
  <si>
    <t xml:space="preserve">Product Information tab </t>
  </si>
  <si>
    <t>Product Information</t>
  </si>
  <si>
    <t>Product Sets and Related Products</t>
  </si>
  <si>
    <t>Related Products</t>
  </si>
  <si>
    <t>Tally, Packs, entering onto Sales and Purchase documents, picking packs (tagged and non-tagged), pack adjustments</t>
  </si>
  <si>
    <t>Using Lumber Tallys and Packs</t>
  </si>
  <si>
    <t>Taiga PPT (1a Sales and 3 DD Picking, 1 Purchase Order, 2 Stock Receipts, 5 Stock Mgmnt)</t>
  </si>
  <si>
    <t>Memo Quantity Input</t>
  </si>
  <si>
    <t>Using Memo Quantity Input</t>
  </si>
  <si>
    <t>Using VMI</t>
  </si>
  <si>
    <t>What are they, how to set up cost-controlled products, using on a PO, SR and SO.</t>
  </si>
  <si>
    <t>Using Cost-Controlled Products</t>
  </si>
  <si>
    <t>Overview, setup and browser</t>
  </si>
  <si>
    <t>Suggested Order Overview</t>
  </si>
  <si>
    <t>Suggested ordering line browser, editing, generating orders, schedule</t>
  </si>
  <si>
    <t>Generating Suggested Orders</t>
  </si>
  <si>
    <t>Shipping and 3rd party freight</t>
  </si>
  <si>
    <t>Using 3rd Party Freight</t>
  </si>
  <si>
    <t>Prorating freight over multiple POs/SRs</t>
  </si>
  <si>
    <t>Using Additional Cost/Charge Proration</t>
  </si>
  <si>
    <t>Taiga PPT (2 Freight)</t>
  </si>
  <si>
    <t>Stock Receipts in Advance</t>
  </si>
  <si>
    <t>Taiga PPT (2 Stock Receipts</t>
  </si>
  <si>
    <t>Modifying costs and quanties on a SR after it has been received.</t>
  </si>
  <si>
    <t>Incoming, Changing the incoming documents</t>
  </si>
  <si>
    <t>eBusiness for Purchasing</t>
  </si>
  <si>
    <t>BT EDI Operational Instructions Manual</t>
  </si>
  <si>
    <t>Overhead suppliers and entering a OH PO, Receiving</t>
  </si>
  <si>
    <t>Using Overhead Purchase Orders</t>
  </si>
  <si>
    <t>Add New based on Sales and Usage</t>
  </si>
  <si>
    <t xml:space="preserve">Adding New Suggested Orders </t>
  </si>
  <si>
    <t>Release 3.3, 4.0 enhancements</t>
  </si>
  <si>
    <t>Buying Price Rules, VMI Rules, Supplier Retrospective Discounts, Supplier Support Agreements</t>
  </si>
  <si>
    <t>Buying Price Rules</t>
  </si>
  <si>
    <t>Overview and entering a template order, convert to sales order</t>
  </si>
  <si>
    <t>Using Template Orders</t>
  </si>
  <si>
    <t>Scheduling AVOs, use of machines and production times</t>
  </si>
  <si>
    <t>AVO Scheduling</t>
  </si>
  <si>
    <t>Using Reservations</t>
  </si>
  <si>
    <t>Entering and saving a bank reconciliation</t>
  </si>
  <si>
    <t>Creating Bank Reconciliation Deposit</t>
  </si>
  <si>
    <t>Outgoing, Resending the outgoing documents, troubleshooting</t>
  </si>
  <si>
    <t>eBusiness for Selling</t>
  </si>
  <si>
    <t>Taiga PPT (6 EDI) BT EDI Operational Instructions Manual</t>
  </si>
  <si>
    <t>System options to force verify of photo/signature on contact name verification, limit contacts to those based at delivery address, display order contact from customer/customer delivery address.</t>
  </si>
  <si>
    <t>Schedule tab</t>
  </si>
  <si>
    <t>Call Off Orders Scheduling</t>
  </si>
  <si>
    <t>Overview, setup and transactions using a cash account balance</t>
  </si>
  <si>
    <t>Using Cash Account Balances</t>
  </si>
  <si>
    <t>Overview, set up and entering a cash refund requiring manager authorization</t>
  </si>
  <si>
    <t>Manager Authorization on Cash Refunds</t>
  </si>
  <si>
    <t>Overview, setup and using on transactions</t>
  </si>
  <si>
    <t>Gift Cards</t>
  </si>
  <si>
    <t>Options for using Price Enquiry window</t>
  </si>
  <si>
    <t>Using Price Enquiry</t>
  </si>
  <si>
    <t>Adding a Price List</t>
  </si>
  <si>
    <t>Using Price Lists</t>
  </si>
  <si>
    <t>Quick Products setup and using in order entry.</t>
  </si>
  <si>
    <t>Quick Products</t>
  </si>
  <si>
    <t>Release 5.5 enhancements</t>
  </si>
  <si>
    <t>Setting up Auto Delivery Charges, entering on a sales or purchasing transaction.</t>
  </si>
  <si>
    <t>Sales/Purchasing</t>
  </si>
  <si>
    <t>Automatic Delivery Charges</t>
  </si>
  <si>
    <t>Release 3.0 enhancements</t>
  </si>
  <si>
    <t>Overview and setup</t>
  </si>
  <si>
    <t>Product Batches Overview</t>
  </si>
  <si>
    <t>BT 4.5 Release Notes/Video/PDF</t>
  </si>
  <si>
    <t>Scan Track Overview</t>
  </si>
  <si>
    <t>Stock Valuation Overview</t>
  </si>
  <si>
    <t>Ticketed stock count</t>
  </si>
  <si>
    <t>Ticketed Stock Counting Overview</t>
  </si>
  <si>
    <t>Transactions using Product Batches</t>
  </si>
  <si>
    <t>Using Product Batches</t>
  </si>
  <si>
    <t>Using Scan Track</t>
  </si>
  <si>
    <t>New stock valuation, reports Inventory Reconciliation Report</t>
  </si>
  <si>
    <t>Using Stock Valuations</t>
  </si>
  <si>
    <t>Using Ticketed Stock Counting</t>
  </si>
  <si>
    <t>Stock Reports</t>
  </si>
  <si>
    <t>Supplier properties Contacts tab settings</t>
  </si>
  <si>
    <t>Supplier properties Options and Purchasing tabs settings</t>
  </si>
  <si>
    <t>Supplier properties Notes and Notepad tabs settings</t>
  </si>
  <si>
    <t>System manager setup and using</t>
  </si>
  <si>
    <t>System Options settings, Browser window</t>
  </si>
  <si>
    <t>eBusiness Overview</t>
  </si>
  <si>
    <t>Taiga PPT (6 EDI), BT EDI Operational Instructions Manual</t>
  </si>
  <si>
    <t>Profile Designer Overview</t>
  </si>
  <si>
    <t>Using Profile Designer</t>
  </si>
  <si>
    <t>Audit setup and view audit log</t>
  </si>
  <si>
    <t>Using Audit Information</t>
  </si>
  <si>
    <t>Web Track</t>
  </si>
  <si>
    <t>Web Track Overview</t>
  </si>
  <si>
    <t>Setting up to use Web Track.</t>
  </si>
  <si>
    <t>Web Track Setup</t>
  </si>
  <si>
    <t>Transactions in Web Track</t>
  </si>
  <si>
    <t>Using Web Track</t>
  </si>
  <si>
    <t>Works Orders</t>
  </si>
  <si>
    <t>BisTrack Works Orders Overview</t>
  </si>
  <si>
    <t>AVOs, External, Work Flows, Costing</t>
  </si>
  <si>
    <t>Works Orders Processes and Costing</t>
  </si>
  <si>
    <t>For Cutting, Treating, Millwork</t>
  </si>
  <si>
    <t xml:space="preserve">Using Works Orders </t>
  </si>
  <si>
    <t>Machines, Machine Groups, Add work to schedule, views, options</t>
  </si>
  <si>
    <t>Using Schedules</t>
  </si>
  <si>
    <t xml:space="preserve">Release 4.5 Enhancements </t>
  </si>
  <si>
    <t>Analysis Req'd</t>
  </si>
  <si>
    <t>Rating</t>
  </si>
  <si>
    <t>Resources/Notes</t>
  </si>
  <si>
    <t>DISPATCH/WAREHOUSE MANAGER</t>
  </si>
  <si>
    <t>DCD846</t>
  </si>
  <si>
    <t xml:space="preserve">DCD861 </t>
  </si>
  <si>
    <t>DCD866</t>
  </si>
  <si>
    <t>DCD868</t>
  </si>
  <si>
    <t>Using Loyalty Coupons</t>
  </si>
  <si>
    <t>Completed SMB Storyboards</t>
  </si>
  <si>
    <t>Completed SMB Documentation</t>
  </si>
  <si>
    <t>SMB</t>
  </si>
  <si>
    <t>Getting Started with BisTrack (Administrator)</t>
  </si>
  <si>
    <t>Introduction to the Epicor Learning Center</t>
  </si>
  <si>
    <t>Getting Started with BisTrack (Learner)</t>
  </si>
  <si>
    <t>BisTrack System Setup</t>
  </si>
  <si>
    <t>BisTrack Customers, Suppliers and  Products</t>
  </si>
  <si>
    <t>BisTrack Sales Fundamentals</t>
  </si>
  <si>
    <t>BisTrack Additional Sales Functions</t>
  </si>
  <si>
    <t>BisTrack Purchasing &amp; Receiving Processes</t>
  </si>
  <si>
    <t>BisTrack Accounts Payable Functions</t>
  </si>
  <si>
    <t>BisTrack Accounts Receivable Functions</t>
  </si>
  <si>
    <t>BisTrack Stock Management Functions</t>
  </si>
  <si>
    <t>BisTrack Order Monitor Functions</t>
  </si>
  <si>
    <t>KOD In Progress</t>
  </si>
  <si>
    <t>KOD Complete</t>
  </si>
  <si>
    <t xml:space="preserve">Using Stock Counting with Tickets </t>
  </si>
  <si>
    <t>DCD879</t>
  </si>
  <si>
    <t xml:space="preserve">Using Stock Counting with Count Sheets  </t>
  </si>
  <si>
    <t>DCD885</t>
  </si>
  <si>
    <t>Projected Completion Date</t>
  </si>
  <si>
    <t>Priority</t>
  </si>
  <si>
    <t>HIGH</t>
  </si>
  <si>
    <t>DCD973</t>
  </si>
  <si>
    <t xml:space="preserve">Setup Delivery Areas   </t>
  </si>
  <si>
    <t xml:space="preserve">Setup Customer Types   </t>
  </si>
  <si>
    <t xml:space="preserve">Setup Customer Payment terms   </t>
  </si>
  <si>
    <t xml:space="preserve">Setup Customer Price Profiles   </t>
  </si>
  <si>
    <t xml:space="preserve">Setup Sales Reps   </t>
  </si>
  <si>
    <t>DCD923</t>
  </si>
  <si>
    <t>Using Added Value Operations on Sale Documents</t>
  </si>
  <si>
    <t>Using Call Off Order Schedules</t>
  </si>
  <si>
    <t>DCD948</t>
  </si>
  <si>
    <t>DCD928</t>
  </si>
  <si>
    <t xml:space="preserve">BisTrack Customer Loyalty Game </t>
  </si>
  <si>
    <t>DCD961</t>
  </si>
  <si>
    <t>DCD791</t>
  </si>
  <si>
    <t>DCD1005</t>
  </si>
  <si>
    <t>DCD1020</t>
  </si>
  <si>
    <t>Using Notepad Cases</t>
  </si>
  <si>
    <t>DCD1021</t>
  </si>
  <si>
    <t>Adding GL codes to MOLT’s AVO’s and Reason Codes</t>
  </si>
  <si>
    <t>Financial Interface</t>
  </si>
  <si>
    <t>Financial Export Summary</t>
  </si>
  <si>
    <t>Reports</t>
  </si>
  <si>
    <t xml:space="preserve">Tammy Boles </t>
  </si>
  <si>
    <t>Role</t>
  </si>
  <si>
    <t>Agenda Title</t>
  </si>
  <si>
    <t>Epicor Learning Center Learner Agenda</t>
  </si>
  <si>
    <t>X</t>
  </si>
  <si>
    <t>Epicor Learning Center Administrators Agenda</t>
  </si>
  <si>
    <t>ASST. STORE MANAGER</t>
  </si>
  <si>
    <t>POS CLERK / CASHIER</t>
  </si>
  <si>
    <t>IT MANAGER</t>
  </si>
  <si>
    <t>POS HEAD CLERK / CASHIER</t>
  </si>
  <si>
    <t>Basic BisTrack Dispatch and Delivery Functions</t>
  </si>
  <si>
    <t>Additional BisTrack Dispatch and Delivery Functions</t>
  </si>
  <si>
    <t>Course Description</t>
  </si>
  <si>
    <t>Course Length</t>
  </si>
  <si>
    <t xml:space="preserve">What's New; </t>
  </si>
  <si>
    <t>This course will provide an overview of BisTrack 5.5 functionality related to entering competitor pricing using BisTrack and BisTrack Cloud.  By the end of the module, the learner will be able to identify the steps needed to enter competitor pricing, maintain competitor name and address information and update competitor product codes and descriptions.</t>
  </si>
  <si>
    <t>What's New 5.5 - Competitor Price Capture</t>
  </si>
  <si>
    <t xml:space="preserve">Owner;  Inventory Manager;  Contractor Sales;  Purchasing Manager;  Store Manager;  Assistant Store Manager; </t>
  </si>
  <si>
    <t>This course will provide an overview of new functionality added to BisTrack Cloud to capture signatures and adding attachments to orders and opportunities. We will review the process within the order function and under the customer and contact sections.</t>
  </si>
  <si>
    <t>What's New 5.5 - BisTrack Cloud Signatures and Attachments</t>
  </si>
  <si>
    <t xml:space="preserve">POS Manager;  Contractor Sales;  POS Head Clerk/Cashier;  Store Manager;  Assistant Store Manager; </t>
  </si>
  <si>
    <t>This course will provide an overview of the new options available in BisTrack Cloud that replace the BisTrack Mobile Stock. The functions explored include creating purchase orders and store transfers. We will also examine bin location maintenance and label printing.</t>
  </si>
  <si>
    <t>What's New 5.5 - BisTrack Cloud</t>
  </si>
  <si>
    <t xml:space="preserve">Inventory Manager;  Inventory Clerk;  POS Manager;  Contractor Sales;  Purchasing Manager;  Purchasing Clerk;  Receiving Manager;  Receiving Clerk;  Store Manager;  Assistant Store Manager; </t>
  </si>
  <si>
    <t>This course will provide an overview of the new Pricing Planner module.  It includes an introduction to Price Sensitivity Codes and Adjustment values. It also takes a detailed look at the use of Product Criteria and the many options available with Price Strategies. We will go through the steps to generate and apply price changes once they have been analyzed.</t>
  </si>
  <si>
    <t>What's New 5.5 - Using Pricing Planner</t>
  </si>
  <si>
    <t xml:space="preserve">Inventory Manager;  Inventory Clerk;  POS Manager;  Store Manager;  Assistant Store Manager; </t>
  </si>
  <si>
    <t>This course will provide an overview of the new tile dashboards available in BisTrack 5.5.  Viewers are shown how to create a custom tile dashboard and change the tile properties.  You will be introduced the Counter Sales Standard Dashboard that replaces the former Counter Sales application.</t>
  </si>
  <si>
    <t>What's New 5.5 - Tile Dashboards</t>
  </si>
  <si>
    <t xml:space="preserve">IT Manager;  POS Manager;  Store Manager; </t>
  </si>
  <si>
    <t>BisTrack and BisTrack Cloud 5.5 have functionality that allows you to process credit card transactions remotely.
This course demonstrates how to send a payment link to the customer from a new and existing sales order in BisTrack 5.5 and BisTrack Cloud. We will view how the link appears within a customers inbox and the screen used to enter the method of payment.</t>
  </si>
  <si>
    <t>What's New 5.5 - Payment Link</t>
  </si>
  <si>
    <t xml:space="preserve">IT Manager;  POS Manager;  Contractor Sales;  POS Head Clerk/Cashier;  POS Clerk/Cashier;  Store Manager;  Assistant Store Manager; </t>
  </si>
  <si>
    <t xml:space="preserve">Training on Demand; </t>
  </si>
  <si>
    <t>This course will provide instruction to create your own custom Accomplishments, Agendas, Questions, Tasks and Tests. This flexibility allows you to add content helpful when managing a complete training program specific to your business.</t>
  </si>
  <si>
    <t xml:space="preserve">Owner;  IT Manager;  Store Manager; </t>
  </si>
  <si>
    <t>This course will provide an overview of the Training on Demand Learning Center. You will be shown how to navigate within the Learning Management System (LMS) and customize the Home Page. We will address the use of Assignments and Transcripts as well as how to manage personal information including your password. We will also view and search the Course Catalog to find and complete courses.</t>
  </si>
  <si>
    <t xml:space="preserve">Owner;  IT Manager;  Inventory Manager;  Inventory Clerk;  POS Manager;  Contractor Sales;  Purchasing Manager;  AR Manager;  AR Clerk;  AP Manager;  AP Clerk;  GL Manager;  GL Clerk;  Payroll Manager;  POS Head Clerk/Cashier;  POS Clerk/Cashier;  Purchasing Clerk;  Receiving Manager;  Receiving Clerk;  Store Manager;  Assistant Store Manager; </t>
  </si>
  <si>
    <t>In this course you will discover advanced navigation available within the Learning Management System for those with the role of Administrator. We will explore the Admin Tab, the use of Accomplishments, Agendas and Groups.  Use of Tasks, Tests, Messages, Shortcuts and User maintenance will be discussed. We will also step through the creation of the site Dashboard.</t>
  </si>
  <si>
    <t xml:space="preserve">Owner;  Inventory Manager;  Inventory Clerk;  POS Manager;  Contractor Sales;  Purchasing Manager;  AR Manager;  AR Clerk;  AP Manager;  AP Clerk;  GL Manager;  GL Clerk;  Payroll Manager;  POS Head Clerk/Cashier;  POS Clerk/Cashier;  Purchasing Clerk;  Receiving Manager;  Receiving Clerk;  Store Manager;  Assistant Store Manager; </t>
  </si>
  <si>
    <t>This course will provide step by step instructions for creating Learning Management System Users. We will discuss setting the level of User Permissions and editing a User account and password. You will also explore how and why to create User Groups and how to assign Users to the Group.</t>
  </si>
  <si>
    <t>This course provides step by step instructions for customizing your Epicor University Home Page within the Training on Demand Learning Management System. We will review how to add, change and delete messages and shortcuts as well as managing your company library.</t>
  </si>
  <si>
    <t xml:space="preserve">Owner;  Store Manager;  Assistant Store Manager; </t>
  </si>
  <si>
    <t>This course will take a comprehensive look at creating and tracking Training on Demand Assignments. You will learn how to create an assignment and make needed modifications.  We will review to tools available to manage Assignments and discuss the Epicor University Learning Center Transcript tab.</t>
  </si>
  <si>
    <t xml:space="preserve">System Manager; </t>
  </si>
  <si>
    <t>There are three steps to preparing a Dispatch Delivery.  These include selecting a date, adding vehicles, and placing documents onto a Dispatch Delivery. We will review this process and also introduce you to the View Delivery Info option.</t>
  </si>
  <si>
    <t>Preparing a Dispatch Delivery</t>
  </si>
  <si>
    <t>The printing of all BisTrack transaction documents, including sales orders, purchase orders, invoices and credit notes, is managed by document control settings. The key to setting the options efficiently starts with the Default Computer. This training course includes an introduction to the document format choices along with the print and report options for the Default Computer. We will also look at how these selections work when setting up additional computers.</t>
  </si>
  <si>
    <t>System Manager Document Controls</t>
  </si>
  <si>
    <t>This document will cover master table setup that may or may not be included in a data conversion. Periodic maintenance of these tables is required. Functional area managers and administrators should open, print and read this document.</t>
  </si>
  <si>
    <t>Master Table Setup Documentation</t>
  </si>
  <si>
    <t xml:space="preserve">Owner;  Inventory Manager;  POS Manager;  Purchasing Manager;  AR Manager;  GL Manager;  Receiving Manager;  Store Manager; </t>
  </si>
  <si>
    <t>The purpose of a Product Group is to arrange inventory into logical categories. All items are assigned to a Product Group. In this course, we will begin by introducing Product Group Levels. Then we will demonstrate adding a new Product Group and the maintenance of existing Product Groups.</t>
  </si>
  <si>
    <t xml:space="preserve">Owner;  IT Manager;  Inventory Manager;  Store Manager; </t>
  </si>
  <si>
    <t>Inventory items have a base unit of measure, referred to as a UOM, that is used for stock tracking. Products may also use different UOMs for other purposes, including buying, pricing, or order input.  Those situations require the setup of a UOM Rule. This course will introduce you to the concept of a Base UOM, how to add UOMs, and the implementation of UOM Rules for generic and lumber items. We will also explore using UOMs when Stocking, Buying and Selling Products within BisTrack.</t>
  </si>
  <si>
    <t xml:space="preserve">Owner;  Inventory Manager;  POS Manager;  Contractor Sales;  Purchasing Manager;  Store Manager; </t>
  </si>
  <si>
    <t>The System Manager Computers Option is used to control cash drawers and printing.  It also has a number of settings that allow you to override system defaults. In this session, you will be introduced to what is referred to as the Default Computer. Then we will take a look at adding a new Computer and how to set the related options for it.</t>
  </si>
  <si>
    <t>System Manager Computers Option</t>
  </si>
  <si>
    <t>This course will provide an overview of how to add and delete Reason Codes used in conjunction with BisTrack transactions. The organization of Reason Codes into Reason Types will also be covered.</t>
  </si>
  <si>
    <t>Reason Codes Overview</t>
  </si>
  <si>
    <t xml:space="preserve">IT Manager;  Inventory Manager;  Inventory Clerk;  POS Manager;  Contractor Sales;  Purchasing Manager;  AR Manager;  AR Clerk;  GL Clerk;  POS Head Clerk/Cashier;  POS Clerk/Cashier;  Purchasing Clerk;  Receiving Manager;  Receiving Clerk;  Store Manager;  Assistant Store Manager; </t>
  </si>
  <si>
    <t>This course will provide an overview of the relationship between User Groups, Permissions and Users.  The pre-sets for User Groups and Permissions will be introduced along with the steps for adding a User.</t>
  </si>
  <si>
    <t xml:space="preserve">IT Manager;  POS Manager;  Store Manager;  Assistant Store Manager; </t>
  </si>
  <si>
    <t xml:space="preserve">Suppliers; </t>
  </si>
  <si>
    <t>This course will provide an overview of how to add a new Supplier. We will examine the information available for maintenance on the General, Addresses, Contacts, Options and Purchasing tabs.</t>
  </si>
  <si>
    <t xml:space="preserve">Purchasing Manager;  AP Manager;  AP Clerk;  Purchasing Clerk;  Receiving Manager;  Receiving Clerk; </t>
  </si>
  <si>
    <t xml:space="preserve">Stock Management; </t>
  </si>
  <si>
    <t>Handling out-of-stock situations efficiently can prevent your customers from going elsewhere to buy the products they need. BisTrack offers several ways to deal with stock shortages. In this course we will take a look at a stock warning and the available options for handling it.  Then we will review the process and documentation workflow for each.</t>
  </si>
  <si>
    <t xml:space="preserve">Contractor Sales;  Purchasing Manager;  POS Clerk/Cashier;  Store Manager; </t>
  </si>
  <si>
    <t>This course describes various processes to manage stock warnings by using back orders, back-to-back orders, transfers from other branches, and inventory allocations from existing POs or transfers.</t>
  </si>
  <si>
    <t xml:space="preserve">POS Manager;  Contractor Sales;  POS Head Clerk/Cashier;  POS Clerk/Cashier;  Store Manager; </t>
  </si>
  <si>
    <t>Maintaining accurate inventory levels is a critical part of producing valid financial data.  This course provides instruction to perform a physical inventory of the products in your BisTrack system using Count Sheets. The four-step process includes creating the count, activating the count, entering the count and finally, completing the count.</t>
  </si>
  <si>
    <t>Using Stock Counts with Count Sheets</t>
  </si>
  <si>
    <t xml:space="preserve">Owner;  Inventory Manager;  Contractor Sales;  Store Manager;  Assistant Store Manager; </t>
  </si>
  <si>
    <t>This course provides instruction to perform a physical inventory of the products in your BisTrack system using Count Sheets.  The four-step process includes creating the count, activating the count, entering and applying the tickets and finally, completing the count.</t>
  </si>
  <si>
    <t>Using Stock Counts with Tickets</t>
  </si>
  <si>
    <t xml:space="preserve">Owner;  Inventory Manager;  Store Manager;  Assistant Store Manager; </t>
  </si>
  <si>
    <t>This course will provide an overview of Product Price History and the filters available for displaying transactions that cause changes to stock price values.  The Stock Transactions option is also introduced which is used for tracking changes to stock quantity values.
By the end of this module, the learner will be able to indicate where the options for Product Price History and Stock Transactions are found; recognize the 'Price Type' filter options; select the option for limiting the display of Purchase Price History transactions to 'Price Changes' only; recognize the filters available for viewing Purchase Price History transactions; interpret the stock movements that can be monitored; and identify stock movement entries that affect actual stock.</t>
  </si>
  <si>
    <t>Product Price History and Stock Movement</t>
  </si>
  <si>
    <t xml:space="preserve">Inventory Manager;  Inventory Clerk;  Purchasing Manager;  Purchasing Clerk;  Store Manager;  Assistant Store Manager; </t>
  </si>
  <si>
    <t>Product prices are always fluctuating. With BisTrack's Selling Price Changes, you can efficiently plan for and apply price updates.  This course introduces you to the Add and Quick Add methods to enter price changes. We will also take a look at the Selling Price Changes Window along with the other available options. Finally, we'll complete the steps to Apply the changes and keep your pricing up to date.</t>
  </si>
  <si>
    <t xml:space="preserve">Owner;  Inventory Manager;  Inventory Clerk;  Store Manager;  Assistant Store Manager; </t>
  </si>
  <si>
    <t>This course will provide an overview of the stock transfer process. We will take a look at creating a transfer from either the 'Stock Transfer' option or from a sales order.  The steps required to receive and send Transfers are also introduced.
By the end of this course, the learner will be able to recognize the stock transfer option shown with a stock warning; recall the quantity that can be transferred to fill a sales order shortfall; recognize a sales order line that includes a transfer; indicate where to find the 'Stock Transfer' option; differentiate between the sending and receiving branches; and identify the statuses given to transfers.</t>
  </si>
  <si>
    <t xml:space="preserve">Inventory Manager;  Inventory Clerk;  POS Manager;  Contractor Sales;  Purchasing Manager;  POS Head Clerk/Cashier;  POS Clerk/Cashier;  Purchasing Clerk;  Receiving Manager;  Receiving Clerk;  Store Manager;  Assistant Store Manager; </t>
  </si>
  <si>
    <t>This course will provide an overview of the two methods for entering both quantity and cost inventory adjustments.  It will include a Generic and Tally Product example and review both Average and Total Cost adjustments.</t>
  </si>
  <si>
    <t xml:space="preserve">Inventory Clerk;  GL Clerk;  Store Manager; </t>
  </si>
  <si>
    <t>This course provides an overview of the BisTrack processes used for stock counting, a review of counting preparation activities, and an introduction to the Stock Count Browser.</t>
  </si>
  <si>
    <t xml:space="preserve">Inventory Manager;  Inventory Clerk;  Store Manager; </t>
  </si>
  <si>
    <t xml:space="preserve">Sales; </t>
  </si>
  <si>
    <t>This course provides an overview of how to enter a Direct order and the processing cycle that occurs from both a sales and purchasing perspective.</t>
  </si>
  <si>
    <t xml:space="preserve">POS Manager;  Contractor Sales;  Purchasing Manager;  Purchasing Clerk;  Store Manager;  Assistant Store Manager; </t>
  </si>
  <si>
    <t>This course will provide an overview of system options and process for issuing Company Checks for cash refunds.  The 'Credit Note Browser' is introduced for finding and marking cash refunds to be paid.</t>
  </si>
  <si>
    <t xml:space="preserve">POS Manager;  AP Manager;  AP Clerk;  GL Manager;  GL Clerk;  POS Head Clerk/Cashier;  POS Clerk/Cashier;  Store Manager;  Assistant Store Manager; </t>
  </si>
  <si>
    <t>This course will provide an overview of the process to enter Invoice Cost Adjustments and Invoice Tax Adjustments.</t>
  </si>
  <si>
    <t xml:space="preserve">IT Manager;  POS Manager;  Receiving Manager;  Store Manager;  Assistant Store Manager; </t>
  </si>
  <si>
    <t>This course will provide an overview of the set up required to create a sales tax system in BisTrack. We will review Tax Rates, Areas, Groups and Exemption Groups.  The assignment of tax settings to customers and products will be addressed along with exploration of the Tax Matrix.</t>
  </si>
  <si>
    <t>Sales Tax Overview and Set Up</t>
  </si>
  <si>
    <t xml:space="preserve">IT Manager;  POS Manager;  GL Manager;  GL Clerk;  Store Manager;  Assistant Store Manager; </t>
  </si>
  <si>
    <t>This course will provide an overview of Cash Drawer Reports, entering Lodgements and the 3 steps to balancing a cash drawer.</t>
  </si>
  <si>
    <t xml:space="preserve">Owner;  POS Manager;  POS Head Clerk/Cashier;  POS Clerk/Cashier;  Store Manager;  Assistant Store Manager; </t>
  </si>
  <si>
    <t>This course will provide an overview how sales tax is calculated on sales and credit note documents.  A demonstration on how to change 'Tax Area' and 'Tax Group' on a transaction is included along with instructions for printing the Tax Detail Report.</t>
  </si>
  <si>
    <t xml:space="preserve">POS Manager;  POS Head Clerk/Cashier;  POS Clerk/Cashier;  Store Manager;  Assistant Store Manager; </t>
  </si>
  <si>
    <t>This course provides an overview of entering a sales order with a special order item.   Learners will also be shown how to find and open back-to-back purchase orders containing specials and a demonstration of how to search for special order items concludes the training course.</t>
  </si>
  <si>
    <t xml:space="preserve">POS Manager;  Contractor Sales;  Purchasing Manager;  POS Head Clerk/Cashier;  POS Clerk/Cashier;  Purchasing Clerk;  Assistant Store Manager; </t>
  </si>
  <si>
    <t>Added Value Operations, or AVOs, are applied to a product when there is a process or enhancement being added. They can be used on both sales and works orders.  This training course is specific to AVOs for sales orders.  You will learn how to add an AVO to a product line using a variety of choices such as including or excluding in the sell price, adding to multiple lines and adding an AVO performed by third party suppliers.  Then we'll view a purchase order generated from an AVO.</t>
  </si>
  <si>
    <t xml:space="preserve">Inventory Manager;  POS Manager;  Contractor Sales;  Store Manager;  Assistant Store Manager; </t>
  </si>
  <si>
    <t>This course provides an overview of the basic steps required to create a sales order and how to add Products to it. The sales order cycle is introduced and the completed sales order will be recalled using the 'Find Documents' function.</t>
  </si>
  <si>
    <t xml:space="preserve">Owner;  IT Manager;  POS Manager;  Contractor Sales;  AR Manager;  AR Clerk;  POS Head Clerk/Cashier;  POS Clerk/Cashier;  Store Manager;  Assistant Store Manager; </t>
  </si>
  <si>
    <t>This course provides an overview of the steps to entering a sales order for a charge or cash sale including entering customer details, adding products to the order, entering an additional cost/charge line and completing the sale.</t>
  </si>
  <si>
    <t xml:space="preserve">Owner;  IT Manager;  POS Manager;  Contractor Sales;  POS Head Clerk/Cashier;  POS Clerk/Cashier;  Store Manager;  Assistant Store Manager; </t>
  </si>
  <si>
    <t>This course provides an overview of the sales processing cycle for special orders and the setup of special order base products.</t>
  </si>
  <si>
    <t>Special Order Items Overview</t>
  </si>
  <si>
    <t>There are times when an order may not be completely delivered all at once. Call Off Orders help keep you organized and your orders shipped out based on your customers' needs. This course will examine the benefits of using Call Off Orders and walk through the process to accept, deliver and mark them complete.</t>
  </si>
  <si>
    <t xml:space="preserve">POS Manager;  Contractor Sales;  Store Manager; </t>
  </si>
  <si>
    <t>Reward your devoted customers with additional discounts and savings using BisTrack's Loyalty Rewards Program. In this course, you will be introduced to the features of the Loyalty Points program.  We will review setting program levels and the use of MOLTs, Selling Price Rules and Product Properties to accumulate points.  There are a few system options to analyze so let's get started.</t>
  </si>
  <si>
    <t xml:space="preserve">Owner;  POS Head Clerk/Cashier;  Purchasing Clerk;  Store Manager; </t>
  </si>
  <si>
    <t>Once you have established a customer loyalty program, the system automatically accumulates points as customers make purchases. 
This course will show you how these points are awarded from a promotion and from individual products.
We will talk about redeeming the points for merchandise and see the effects credit notes have on them.</t>
  </si>
  <si>
    <t xml:space="preserve">Owner;  POS Manager;  POS Head Clerk/Cashier;  Store Manager; </t>
  </si>
  <si>
    <t>Loyalty Coupons provide an additional way for you to increase sales and customer commitment. Coupons are set up to work with Promotion type selling price rules and are assigned a barcode for use at POS.  In this course we'll delve into adding a coupon promotion, adding a coupon and then redeeming it on a sales order.</t>
  </si>
  <si>
    <t xml:space="preserve">POS Manager;  POS Head Clerk/Cashier;  Store Manager; </t>
  </si>
  <si>
    <t>It's time to play! This game will review topics covered in the BisTrack Loyalty courses. Try to answer the questions and share your score with coworkers and supervisors!</t>
  </si>
  <si>
    <t>BisTrack Customer Loyalty Game</t>
  </si>
  <si>
    <t>Added Value Operations, or AVOs, are applied to a product when there is a process or enhancment being added.
They can be used on both sales and works orders.  This training course is specific to AVOs for sales orders.
You will learn how to add an AVO to a product line using a variety of choices such as including or excluding in the sell price, adding to multiple lines and adding an AVO performed by third party suppliers.
Then we'll view a purchase order generated from an AVO.</t>
  </si>
  <si>
    <t>Added Value Operations Overview</t>
  </si>
  <si>
    <t xml:space="preserve">Inventory Manager;  POS Manager;  POS Head Clerk/Cashier;  Store Manager; </t>
  </si>
  <si>
    <t>Call Off Order Schedules allow you to plan the dates to have products ready for delivery or pick up, before your customer's large construction project begins.  In this training course, you will learn how to add schedules using two different methods including Add Schedules and Add All Sections. Then we'll take a look at changing schedule dates and how this affects the overall process.</t>
  </si>
  <si>
    <t xml:space="preserve">POS Manager;  Contractor Sales;  Store Manager;  Assistant Store Manager; </t>
  </si>
  <si>
    <t>Quotes and orders for large projects can be difficult for you and your customers to review. BisTrack provides a number of ways for you to enhance the readability of your sales documents. This course will demonstrate inserting sections, adding summary lines and consolidating duplicate product lines to better organize your records.</t>
  </si>
  <si>
    <t>Customer special requests, picking and delivery instructions, and vital product information are an important part of  a comprehensive sales document. 
In this course, we will explore tools to enter a variety of notes including product line notes, order notes, and text lines. We will then see where these notes and lines appear on various printed documents.</t>
  </si>
  <si>
    <t>Using Notes, Instructions and Text Lines</t>
  </si>
  <si>
    <t>You can quickly duplicate sales documents using the available Copy options. In this course, we will take a look at using the Copy From method with overwrite and the append selections. We will also introduce the Find Documents Copy function.</t>
  </si>
  <si>
    <t>Cash orders are not always paid for in full at the time they are placed. BisTrack provides flexible options for entering additional payments prior to the order being delivered, picked up or invoiced.  This course introduces you to the options available for adding deposits and payments to existing orders. We will also go through the steps needed to flag an order as COD and entering the related payments.</t>
  </si>
  <si>
    <t>Quotes, reservations, call off orders and templates have expiry dates. When these documents are beyond that date and have not been accepted or rejected, converted to sales orders or completely called off, they become elapsed documents. Best Practice is to periodically remove elapsed documents from your system. In this course, you will learn how to find elapsed documents and how to select them for removal.</t>
  </si>
  <si>
    <t xml:space="preserve">POS Manager;  Store Manager;  Assistant Store Manager; </t>
  </si>
  <si>
    <t>Manual order line types, referred to as MOLTs, are used to add non-product type charges to sales orders, purchasing documents, and transfers. They can also be used with more complex BisTrack functions such as installed sales, automatic charges and gift card processing. In this course, we will explore how to add a Normal type MOLT to the master table and then use it on a sales order, purchasing and receiving documents.</t>
  </si>
  <si>
    <t>Manual Order Line Types (MOLTs)</t>
  </si>
  <si>
    <t xml:space="preserve">Inventory Manager;  POS Manager;  Contractor Sales;  POS Head Clerk/Cashier;  POS Clerk/Cashier;  Store Manager;  Assistant Store Manager; </t>
  </si>
  <si>
    <t>The Counter Sales dashboard provides POS clerks with the tools they need to effectively work with both cash and charge customers.
In this course, you will be introduced to the Counter Sales Standard Dashboard. Then we will show you how to use the options for cash orders, other documents and parked orders.</t>
  </si>
  <si>
    <t xml:space="preserve">POS Manager;  Contractor Sales;  POS Head Clerk/Cashier;  POS Clerk/Cashier;  Store Manager;  Assistant Store Manager; </t>
  </si>
  <si>
    <t>Offering customer's credit requires consistent management of balances and activity. In this course we will explore setting a customer's credit limit and using the hold status. We also will walk through the procedure to obtain a credit release code and how to utilize credit control messages. Finally, we'll take a look at locating orders on the credit control screen.</t>
  </si>
  <si>
    <t xml:space="preserve">Owner;  POS Manager;  Contractor Sales;  AR Manager;  POS Head Clerk/Cashier;  POS Clerk/Cashier;  Store Manager;  Assistant Store Manager; </t>
  </si>
  <si>
    <t>A Quote is used to provide a customer with pricing on a specific list of products and quantities. In this course, we will take a look at entering a new quote and point out the key differences between quotes and orders. We'll also go through the process of accepting and rejecting quotes.
To finish up the process, you will be shown how to convert a quote to special prices.</t>
  </si>
  <si>
    <t>This course will provide an overview of how to create a back order, how to find back orders using both Find Documents and Order Monitor and how to release a back order once stock is available.</t>
  </si>
  <si>
    <t>Products on sales documents are automatically priced based on the strategies you created for your customers and for merchandise. However, you can override the calculated pricing when further negotiation is necessary. In this course, you will be introduced to several repricing concepts including using the Show/Hide Cost and Margin Information buttons, the methods for overriding calculated prices,the Price Calculation and Negotiation tabs, how to enter discounts, and how to use price bands.</t>
  </si>
  <si>
    <t>Re-pricing Products on Sales Documents</t>
  </si>
  <si>
    <t>The BisTrack Pricing Options feature allows you to re-price the entire order or multiple lines at the same time. In this course, you will be introduced to the Pricing Options with emphasis on the Negotiate Total Price. A review of the other Pricing Options is also included.</t>
  </si>
  <si>
    <t>This course will provide an overview of using Order Monitor to generate invoices for 'Will Call' orders.  The steps to Approve and Invoice 'Delivered' charge orders is also covered.</t>
  </si>
  <si>
    <t xml:space="preserve">POS Manager;  Contractor Sales;  AR Manager;  AR Clerk;  GL Clerk;  Store Manager; </t>
  </si>
  <si>
    <t>This course provides an overview of how to enter a new quote, use the functionality available for following up on quotes and then accept or reject a quote.</t>
  </si>
  <si>
    <t xml:space="preserve">Owner;  POS Manager;  Contractor Sales;  POS Head Clerk/Cashier;  POS Clerk/Cashier;  Store Manager;  Assistant Store Manager; </t>
  </si>
  <si>
    <t>This course will provide an overview of the steps to entering credit notes and cash refunds.  Functionality including applying cash refunds to a new sale and entering price corrections is also covered.  From 'Find Work' options for updating the status of credit notes and cash refunds are presented.</t>
  </si>
  <si>
    <t xml:space="preserve">POS Manager;  Contractor Sales;  AR Manager;  AR Clerk;  Payroll Manager;  POS Head Clerk/Cashier;  POS Clerk/Cashier;  Store Manager;  Assistant Store Manager; </t>
  </si>
  <si>
    <t xml:space="preserve">Purchasing; </t>
  </si>
  <si>
    <t>When you get charged an added shipping fee or other charge from a 3rd party supplier, you will need to be able to track and match it to that supplier's invoice. Creating Additional Costs/Charges will help you to do this. This course will look at the process to add Additional Costs/Charges to both Sales Orders and Purchase Orders</t>
  </si>
  <si>
    <t xml:space="preserve">Inventory Manager;  AP Manager;  Receiving Manager;  Receiving Clerk;  Store Manager; </t>
  </si>
  <si>
    <t>This course provides an overview of the steps needed to enter a purchase order.   Selecting the Supplier and adding Products will be reviewed.   Completed Purchase Orders will then be recalled using Find Documents.</t>
  </si>
  <si>
    <t xml:space="preserve">Owner;  IT Manager;  Inventory Manager;  Inventory Clerk;  POS Manager;  Contractor Sales;  Purchasing Manager;  AP Manager;  AP Clerk;  Purchasing Clerk;  Receiving Manager;  Receiving Clerk;  Store Manager;  Assistant Store Manager; </t>
  </si>
  <si>
    <t>Keeping track of your Purchase orders can be a challenging task. Merging orders for a single supplier and Copying similar orders can help keep inventory data organized and accurate. This course will go over some of the benefits associated with these purchasing tools. We will also review the steps required to merge multiple orders and to copy one purchase order to a new one.</t>
  </si>
  <si>
    <t>Merging and Copying Purchase Orders</t>
  </si>
  <si>
    <t xml:space="preserve">Purchasing Manager;  Purchasing Clerk;  Store Manager; </t>
  </si>
  <si>
    <t>You may experience situations when additional 3rd party costs or charges need to be added to your sales orders, purchase orders or returns. Using the BisTrack Additional Cost/Charge function makes it easy to add these charges to the transaction while setting up the Accounts Payable side to match the associated supplier invoice. This course will explore the benefits of using this process and examine the steps required to add a new charge or modify an existing one.</t>
  </si>
  <si>
    <t xml:space="preserve">Inventory Manager;  POS Manager;  Contractor Sales;  POS Head Clerk/Cashier;  Store Manager;  Assistant Store Manager; </t>
  </si>
  <si>
    <t>This course provides an overview of the steps needed to enter supplier returns.  We will demonstrate two methods: using an existing purchasing document and entering the return manually.  We will also review the various supplier return statuses.</t>
  </si>
  <si>
    <t>This course will provide an overview of how to create POs adding either Generic or Lumber products.  Use of the 'Add to Selection Cart' option is introduced along with adding a MOLT to a PO.</t>
  </si>
  <si>
    <t xml:space="preserve">Purchasing Manager;  AP Manager;  AP Clerk;  Purchasing Clerk;  Store Manager; </t>
  </si>
  <si>
    <t>This course will provide an overview of the steps required to receive a stock from a purchase order. We will examine how Products are affected and the process to receive in full or partially receive. The process to change costs on a stock receipt will also be reviewed.</t>
  </si>
  <si>
    <t xml:space="preserve">Purchasing Manager;  AP Manager;  AP Clerk;  Purchasing Clerk;  Receiving Manager;  Receiving Clerk;  Store Manager; </t>
  </si>
  <si>
    <t>This course will provide an overview to the entry of purchase orders including the General, Lines, Notes, and Instructions tab.  A discussion on pricing and how prices are calculated is also included.</t>
  </si>
  <si>
    <t xml:space="preserve">Purchasing Manager;  AP Manager;  Purchasing Clerk;  Receiving Manager;  Receiving Clerk;  Store Manager; </t>
  </si>
  <si>
    <t xml:space="preserve">Products; </t>
  </si>
  <si>
    <t>This course will provide an overview the steps to adding a Generic product.  An introduction to UOM and UOM Rules is included.  Their use is demonstrated by adding a Generic product with multiple UOMs. We will also take a look at Product Groups.</t>
  </si>
  <si>
    <t xml:space="preserve">IT Manager;  Inventory Manager;  Inventory Clerk;  Purchasing Manager;  Purchasing Clerk;  Store Manager;  Assistant Store Manager; </t>
  </si>
  <si>
    <t>This course will provide an overview the setup of Lumber Random Length Parent, Tallied Child and Stock Length products. We will also discuss Lumber units of measure.</t>
  </si>
  <si>
    <t xml:space="preserve">Inventory Manager;  Inventory Clerk;  POS Manager;  Store Manager; </t>
  </si>
  <si>
    <t>This course will provide an overview of how to print labels from the 'Products' view and from the 'Tools' tab 'Print Product Labels' option.</t>
  </si>
  <si>
    <t xml:space="preserve">Inventory Manager;  Inventory Clerk;  Receiving Manager;  Receiving Clerk;  Store Manager;  Assistant Store Manager; </t>
  </si>
  <si>
    <t xml:space="preserve">Pricing; </t>
  </si>
  <si>
    <t>Putting products on sale can be an effective short-term approach to increasing sales and moving inventory. In this course, we will explore the options for adding a promotion using BisTrack's Selling Price Rules. We will see how to enter the general settings for the promotion and how to add the products and prices to the sale. The course will conclude with products being added to an order using the sale price.</t>
  </si>
  <si>
    <t>Creating Sale Price Promotions</t>
  </si>
  <si>
    <t xml:space="preserve">Owner;  Inventory Manager;  POS Manager;  Store Manager;  Assistant Store Manager; </t>
  </si>
  <si>
    <t xml:space="preserve">Dispatch &amp;amp; Delivery; </t>
  </si>
  <si>
    <t>BisTrack's Dispatch Delivery system allows you to schedule and track product shipments for either delivery or pick up. In this course, you will be introduced to the Dispatch Delivery Planner window. You will also learn how to find documents for delivery and pick up and how to view orders on a Dispatch Delivery from within Order Monitor.</t>
  </si>
  <si>
    <t>Functionality is available within Order Monitor for handling back orders. In this course, you will learn how to create a back order during the Picking Confirmation phase and how to use the Back Order Release option.</t>
  </si>
  <si>
    <t xml:space="preserve">Inventory Manager;  Inventory Clerk;  POS Manager;  Contractor Sales;  POS Head Clerk/Cashier;  POS Clerk/Cashier;  Store Manager;  Assistant Store Manager; </t>
  </si>
  <si>
    <t>Once a sales order is entered the steps to prepare it for pick up or delivery are completed from within Order Monitor. This course will review Order Monitor's role in the sales processing cycle. It will also take a look at the Order Monitor  search filters and viewing and using the results.</t>
  </si>
  <si>
    <t xml:space="preserve">Owner;  Inventory Manager;  POS Manager;  Contractor Sales;  POS Head Clerk/Cashier;  POS Clerk/Cashier;  Store Manager;  Assistant Store Manager; </t>
  </si>
  <si>
    <t>Several work processes done in the yard or warehouse are performed using Order Monitor. In this course, you will learn how to find locate Orders for Picking, how to enter a Picking Confirmation and the process to , mMark Orders for both Pick Up and Delivery.</t>
  </si>
  <si>
    <t>In this course, we will show you how to open the delivery properties to make additions or changes prior to dispatching.  Then we will demonstrate printing the delivery documents [pause] and finally marking it In-progress and Complete.</t>
  </si>
  <si>
    <t xml:space="preserve">Customers; </t>
  </si>
  <si>
    <t>The options found on the Accounts and Invoicing tabs of Customer properties allow you to adapt the unique aspects of your customers to your business processes.  In this course, we will introduce you to the credit control settings, choices for printing and sending statements, information for tax exemption certificates and the options on the Invoicing tab.</t>
  </si>
  <si>
    <t xml:space="preserve">Owner;  AR Manager;  Store Manager;  Assistant Store Manager; </t>
  </si>
  <si>
    <t>This course will provide an overview of a number of pre-sets needed for adding new customers.  The learner will also be shown how to add Customer Addresses and Contacts.</t>
  </si>
  <si>
    <t xml:space="preserve">IT Manager;  POS Manager;  AR Manager;  AR Clerk;  Store Manager;  Assistant Store Manager; </t>
  </si>
  <si>
    <t>This course will provide an overview of how to add a new Cash or Credit customer.</t>
  </si>
  <si>
    <t xml:space="preserve">IT Manager;  POS Manager;  Contractor Sales;  AR Manager;  Store Manager;  Assistant Store Manager; </t>
  </si>
  <si>
    <t>This course will provide an overview of how to maintain customer accounts and review the account information available from various tabs within Customer Properties.</t>
  </si>
  <si>
    <t xml:space="preserve">POS Manager;  AR Manager;  AR Clerk;  POS Head Clerk/Cashier;  Store Manager;  Assistant Store Manager; </t>
  </si>
  <si>
    <t>This course will provide an overview of Account Holds and Credit Limits.  The four methods for handling customer credit issues on sales orders is presented. These include putting an order on hold, issuing credit release codes, offering a cash sale and taking a payment on account.</t>
  </si>
  <si>
    <t xml:space="preserve">POS Manager;  AR Manager;  AR Clerk;  POS Head Clerk/Cashier;  POS Clerk/Cashier;  Store Manager;  Assistant Store Manager; </t>
  </si>
  <si>
    <t xml:space="preserve">BisTrack Basics; </t>
  </si>
  <si>
    <t>This course provides instruction on how to navigate through the various Ribbon options, Tabs and Panes within BisTrack.  It also describes Find Documents and Work along with introduction to the Right Click Menus, the Action Tab and the Processing Tabs.  We will also review the use and concept of Related Documents.</t>
  </si>
  <si>
    <t xml:space="preserve">System Administrator;  Owner;  IT Manager;  Inventory Manager;  Inventory Clerk;  POS Manager;  Contractor Sales;  Purchasing Manager;  AR Manager;  AR Clerk;  AP Manager;  AP Clerk;  GL Manager;  GL Clerk;  Payroll Manager;  POS Head Clerk/Cashier;  POS Clerk/Cashier;  Purchasing Clerk;  Receiving Manager;  Receiving Clerk;  Store Manager;  Assistant Store Manager;  Dispatch/Warehouse Manager; </t>
  </si>
  <si>
    <t>This course will provide an introduction to the Customers and the Suppliers View panes.  The use of search criteria to located accounts and records will be covered along with the addition of 'And, Or and Not' operators.  The More and Options button behavior will also be examined.</t>
  </si>
  <si>
    <t>This course will provide an introduction to the Products view window and the methods used to search for products.</t>
  </si>
  <si>
    <t>BisTrack allows you to customize the view of information shown in the results area. In this course, we will explore the various ways you can configure the display of columns including sorting, resizing, and relocating.  We will walk through the steps to add or remove columns using Column Chooser and then introduce you to the Group by option for organizing data. Finally, we'll show you how to restore the display back to its original settings. All of the techniques shown are applicable to any View within BisTrack.</t>
  </si>
  <si>
    <t xml:space="preserve">Owner;  IT Manager;  Inventory Manager;  POS Manager;  Purchasing Manager;  AR Manager;  AP Manager;  GL Manager;  Receiving Manager;  Store Manager;  Assistant Store Manager; </t>
  </si>
  <si>
    <t xml:space="preserve">Accounts Receivable; </t>
  </si>
  <si>
    <t>This course will provide an overview of the steps to performing a Cash Matching using the Cash Posting, Batch Cash Posting and Match options from the Browser.  Matching both payments and credits to invoices are covered.</t>
  </si>
  <si>
    <t xml:space="preserve">AR Manager;  AR Clerk; </t>
  </si>
  <si>
    <t>This course will provide an overview of how Customer statements are generated and how to use the options found on the 
Statements Browser. The process to generate, preview, send and re-print will be covered.</t>
  </si>
  <si>
    <t xml:space="preserve">AR Manager;  AR Clerk;  GL Manager; </t>
  </si>
  <si>
    <t>This course will provide an overview of several methods available for handling payments including discounts and write offs.  Options for setting grace days and changing account transaction due and settlement dates are also introduced.</t>
  </si>
  <si>
    <t>Advanced Cash Matching</t>
  </si>
  <si>
    <t xml:space="preserve">AR Manager;  AR Clerk;  GL Clerk;  Store Manager; </t>
  </si>
  <si>
    <t>This course will provide an overview of how finance charges are generated and how to use the options found on the Finance Charge Browser. The process to generate, review, edit and apply will be covered.</t>
  </si>
  <si>
    <t>This course will provide an overview of how to record an NSF Payment, track it in the system and flag a replacement payment.</t>
  </si>
  <si>
    <t xml:space="preserve">AR Manager;  AR Clerk;  GL Manager;  GL Clerk;  Store Manager; </t>
  </si>
  <si>
    <t>This course will provide an overview the instructions for entering a direct posting adjustment and matching it to an invoice or debit.</t>
  </si>
  <si>
    <t xml:space="preserve">AR Manager;  AR Clerk;  GL Clerk; </t>
  </si>
  <si>
    <t>This course will provide an overview of the methods available for entering a customer's payment on account. We will take a look at using the Receive Account Payment method, Batch Cash Posting and the Cash Matching function.</t>
  </si>
  <si>
    <t xml:space="preserve">Accounts Payable; </t>
  </si>
  <si>
    <t>This course will provide an overview of the steps needed to create Supplier credits.   You will be shown how to enter a credit note by matching it to a Supplier return and to an Invoice.  Instruction for entering Overhead Supplier credit notes is also included. By the end of this module, the learner will be able to name the 'Credit type' that provides access to Supplier returns; name the Status required for Supplier returns to accessible to the credit note process; differentiate between the documents used to match to credit notes; and differentiate between saved and approved credit notes.</t>
  </si>
  <si>
    <t xml:space="preserve">AP Manager;  AP Clerk;  GL Manager;  GL Clerk; </t>
  </si>
  <si>
    <t>This course we will demonstrate the steps needed to enter a basic stock invoice into Accounts Payable. We will also review the methods available for handling differences using via the Hold options and allowing BisTrackthe ability to prorate small discrepancies.</t>
  </si>
  <si>
    <t xml:space="preserve">AP Manager;  AP Clerk;  GL Manager;  GL Clerk;  Store Manager; </t>
  </si>
  <si>
    <t>Efficient AP systems can handle a variety of invoicing scenarios. In this course, you will learn how Bistrack allows you to enter a single invoice against multiple purchasing documents, enter multiple invoices against a single PO, remove product lines from being invoiced, and invoice partial quantities.</t>
  </si>
  <si>
    <t xml:space="preserve">AP Manager;  AP Clerk;  Receiving Manager;  Store Manager; </t>
  </si>
  <si>
    <t>In addition to stock invoices, Bistrack allows for the use of other accounts payable invoices.These include Overhead invoices, Additional Cost invoices, and Direct invoices. Overhead Invoices are typically entered for operational expenses like supplies, cleaning services or legal fees. AVO's are entered on a sale or works order for outsourced labor by third-party suppliers. Additional Cost invoices result from third-party supplier fees added to either a sales or purchase order. We will explore each in this course.</t>
  </si>
  <si>
    <t xml:space="preserve">Owner;  AP Manager;  AP Clerk;  GL Manager; </t>
  </si>
  <si>
    <t>DCD1089</t>
  </si>
  <si>
    <t>Product Stock Options</t>
  </si>
  <si>
    <t>DCD1092</t>
  </si>
  <si>
    <t>Product Branch Stock Options</t>
  </si>
  <si>
    <t>DCD1135</t>
  </si>
  <si>
    <t>Buying and Selling Tabs</t>
  </si>
  <si>
    <t>DCD1151</t>
  </si>
  <si>
    <t>DCD1167</t>
  </si>
  <si>
    <t>DCD1169</t>
  </si>
  <si>
    <t>BisTrack's My Calendar feature is a convenient way to keep track of your follow up tasks and appointments using a Notepad Note.  In this course, we will explore the various way you can change the calendar views using the Day, Week or Month options and filter the view by type and user.   We will also show you how to add and maintain notepad notes from within a calendar.   Follow up entries can be added to the calendar using Outlook Integration as well.</t>
  </si>
  <si>
    <t>Store Manager; Assistant Store Manager; Contractor Sales; POS Manager</t>
  </si>
  <si>
    <t>Planning;</t>
  </si>
  <si>
    <t>DCD1199</t>
  </si>
  <si>
    <t>DCD1242</t>
  </si>
  <si>
    <t>Using Price Bands</t>
  </si>
  <si>
    <t>DCD1292</t>
  </si>
  <si>
    <t>DCD1275</t>
  </si>
  <si>
    <t>Having Trouble with Course Completions</t>
  </si>
  <si>
    <t>DCD1307</t>
  </si>
  <si>
    <t>DCD1333</t>
  </si>
  <si>
    <t>Android Applications</t>
  </si>
  <si>
    <t>BisTrack Picking; BisTrack Receipt; BisTrack Count</t>
  </si>
  <si>
    <t>BisTrack/Web Track</t>
  </si>
  <si>
    <t>Account payment credit card surcharge; Journey Planner – Drive/unload times/Google Map integration;Automatic release backorders;Forward Planning</t>
  </si>
  <si>
    <t>Repricing Sales Documents</t>
  </si>
  <si>
    <t>What's New - Customer Delivery Notifications</t>
  </si>
  <si>
    <t>DCD1417</t>
  </si>
  <si>
    <t>Customer Master Tables</t>
  </si>
  <si>
    <t xml:space="preserve">Using Notepad Cases </t>
  </si>
  <si>
    <t>The fields on the Branch Stock Options tab allow you to customize a product's settings based on the actual branch location.  In this course, we begin with an overview of this tab.  Then we will take a look at the settings commonly used for generating suggested orders and a couple associated pricing and cost controls. We'll wrap up with a review of several other miscellaneous options.</t>
  </si>
  <si>
    <t>Cash customers can pre-pay funds and then draw on the balance as sales orders are entered. Let's take a look at the setup required to use Cash Account Balances in this way. We will show you how to add cash to a customer's account. Then look at entering a sales order and applying funds from the balance to pay for it. We'll wrap up with the entry of a return and applying the refund back to the Cash Account Balance.</t>
  </si>
  <si>
    <t>Store Manager; Assistant Store Manager; Contractor Sales; POS Manager; AR Manager</t>
  </si>
  <si>
    <t>Are you having trouble with assigned courses being marked complete in your transcript?  View this short video to see what's needed to successfully complete a course and update the Assignment Status.</t>
  </si>
  <si>
    <t>All</t>
  </si>
  <si>
    <t>Before you can import or add new customers in BisTrack, a number of master table entries must be in place.  In this course we will explore adding Customer Types, Payment Terms, Price Profiles, and Sales Reps.  Then we'll take a look at how each is referenced within Customer Properties.</t>
  </si>
  <si>
    <t>Store Manager; Assistant Store Manager; AR Manager</t>
  </si>
  <si>
    <t>Matrix style price rules allow you to fine tune customer pricing to maximize margins and profit.  In this course, we'll start with an overview of these rules. Then we'll show you how to add selling them and use price rules on a sales order.</t>
  </si>
  <si>
    <t>Notepad Cases allow you to group a collection of Notepad Notes and assign an overall status.  They can be used to track any type of communication however they are commonly used for invoice dispute resolution, customer service issues or quote follow up.  This course begins with the set up required to use cases including Notepad Case Statuses and Reason Codes. Then we'll delve into adding a new case, raising a credit note on a case, and finally closing a case.</t>
  </si>
  <si>
    <t>Store Manager; POS Manager; Owner; AR Manager</t>
  </si>
  <si>
    <t>There are many options that can be set to simplify and control how you interact with Customers. In this course, you will learn about some of the more commonly used settings from the Options tab including credit controls, customer references, contact verification and order controls.  Then, we'll show you how to set up special instructions using the Notes tab.</t>
  </si>
  <si>
    <t>Notepads are a convenient way to track customer and supplier communication in a place where it's accessible to other employees.  This course begins with an introduction to the Notepad window.  Then we will explore adding a Notepad note for a Customer or Supplier, and then one linked to a Document.</t>
  </si>
  <si>
    <t>DCD1451</t>
  </si>
  <si>
    <t>DCD1309</t>
  </si>
  <si>
    <t xml:space="preserve">Product Maintenance Game </t>
  </si>
  <si>
    <t>DCD1476</t>
  </si>
  <si>
    <t>Supplier Contacts Tab</t>
  </si>
  <si>
    <t>Supplier Options and Purchasing Tabs</t>
  </si>
  <si>
    <t>Supplier Notes and Notepad Tabs</t>
  </si>
  <si>
    <t>DCD1490</t>
  </si>
  <si>
    <t>DCD1489</t>
  </si>
  <si>
    <t>DCD1488</t>
  </si>
  <si>
    <t>DCD1506</t>
  </si>
  <si>
    <t>Help our clerk get to the Lumber Yard in time to open!  Answer a few questions about Product Maintenance and see if you can get them right so he has enough time to stop for treats along the way.</t>
  </si>
  <si>
    <t>Store Manager; Inventory Manager; Inventory Clerk</t>
  </si>
  <si>
    <t>Well-designed pricing strategies are critical to remaining competitive in the marketplace.  Selling Price Rules allow you to create plans that will satisfy customers while maintaining overall profit margins. We will begin this course with an overview and then show you how to create rules for a Customer Price Profile, and effective date ranges.</t>
  </si>
  <si>
    <t>Store Manager; Inventory Manager; POS Manager; POS Head Cashier; Assistant Store Manager; Contractor Sales</t>
  </si>
  <si>
    <t>Price Bands let you set price levels according to the volume of business you might expect from your customers.
Let's walk through the process we to create a price band for a specific product, add a Selling Price Rule with a price band and then use that on a sales document.  You should be familiar with Price Rules prior to taking this course.   Make sure you watched the Using Selling Price Rules course before taking this course.</t>
  </si>
  <si>
    <t>Store Manager; POS Manager; Owner; Inventory Manager</t>
  </si>
  <si>
    <t>Repricing products on a sales document using a different Price Profile or Price Rule, can be used as an incentive to turn your occasional customers into regulars! We'll show you how to reprice to a price profile or price rule and how to restore calculated prices from within a sales document. Then, we'll look at performing these same functions on multiple documents. Let's get started and see how exactly we can use these methods in BisTrack.</t>
  </si>
  <si>
    <t>Store Manager; POS Manager; Owner; Inventory Manager; Contractor Sales</t>
  </si>
  <si>
    <t>Rules can be changed or copied using options available from the Selling Price Rules browser.  They are maintained using the Properties Option or from the choices available on the right-click menu.  Copying existing rules and using the Bulk copy method are a quick way to create new ones.</t>
  </si>
  <si>
    <t>Store Manager; POS Manager; Inventory Manager</t>
  </si>
  <si>
    <t>Use the options on the Buying and Selling Tabs to set a product's purchase and sale requirements. Some options have the same field names on both tabs.  We will take a look at those and then, we'll show you some of the more commonly used settings specific to Buying and Selling.</t>
  </si>
  <si>
    <t>Store Manager; Inventory Manager; Inventory Clerk; Purchasing Manager; Receiving Manager</t>
  </si>
  <si>
    <t>The Product Properties Prices tab includes both cost and selling price information.  Once established, the values can be used on purchase and sales documents or as the basis for a variety of pricing strategies.  In this course, we will discuss how prices are set.  Next, we'll show you how to enter prices at the Branch and Company levels.  We'll wrap things up with a look at Price History and other options available from the Prices tab.</t>
  </si>
  <si>
    <t>Stock Options are used to set a product's supply- related requirements. In this course, we will take a look at setting up the vendors you purchase your products from. Then we'll review the options for Packaging, using Barcodes, and several Checkbox options.  Finally, the Pack, Memo Quantity Input and Tallied options are reviewed.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</si>
</sst>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29" x14ac:knownFonts="1">
    <font>
      <sz val="11"/>
      <color theme="1"/>
      <name val="Calibri"/>
      <family val="2"/>
      <scheme val="minor"/>
    </font>
    <font>
      <sz val="10"/>
      <name val="Arial"/>
      <family val="2"/>
    </font>
    <font>
      <sz val="11"/>
      <color theme="1"/>
      <name val="Arial"/>
      <family val="2"/>
    </font>
    <font>
      <b/>
      <sz val="11"/>
      <color theme="0"/>
      <name val="Arial Narrow"/>
      <family val="2"/>
    </font>
    <font>
      <sz val="11"/>
      <color theme="1"/>
      <name val="Arial Narrow"/>
      <family val="2"/>
    </font>
    <font>
      <b/>
      <sz val="11"/>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Narrow"/>
      <family val="2"/>
    </font>
    <font>
      <b/>
      <sz val="16"/>
      <color theme="0"/>
      <name val="Arial Narrow"/>
      <family val="2"/>
    </font>
    <font>
      <sz val="16"/>
      <color theme="1"/>
      <name val="Calibri"/>
      <family val="2"/>
      <scheme val="minor"/>
    </font>
    <font>
      <sz val="16"/>
      <color theme="1"/>
      <name val="Arial Narrow"/>
      <family val="2"/>
    </font>
    <font>
      <b/>
      <sz val="16"/>
      <color theme="1"/>
      <name val="Calibri"/>
      <family val="2"/>
      <scheme val="minor"/>
    </font>
    <font>
      <b/>
      <sz val="16"/>
      <color theme="0"/>
      <name val="Calibri"/>
      <family val="2"/>
      <scheme val="minor"/>
    </font>
    <font>
      <sz val="11"/>
      <name val="Calibri"/>
      <family val="2"/>
    </font>
  </fonts>
  <fills count="50">
    <fill>
      <patternFill patternType="none"/>
    </fill>
    <fill>
      <patternFill patternType="gray125"/>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CCFF"/>
        <bgColor indexed="64"/>
      </patternFill>
    </fill>
    <fill>
      <patternFill patternType="solid">
        <fgColor rgb="FFEE72EE"/>
        <bgColor indexed="64"/>
      </patternFill>
    </fill>
    <fill>
      <patternFill patternType="solid">
        <fgColor theme="6" tint="0.39997558519241921"/>
        <bgColor indexed="64"/>
      </patternFill>
    </fill>
    <fill>
      <patternFill patternType="solid">
        <fgColor rgb="FF00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0EDE0"/>
        <bgColor rgb="FFF0EDE0"/>
      </patternFill>
    </fill>
    <fill>
      <patternFill patternType="solid">
        <fgColor rgb="FFA3D183"/>
        <bgColor rgb="FFA3D183"/>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 fillId="0" borderId="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8" applyNumberFormat="0" applyAlignment="0" applyProtection="0"/>
    <xf numFmtId="0" fontId="15" fillId="7" borderId="9" applyNumberFormat="0" applyAlignment="0" applyProtection="0"/>
    <xf numFmtId="0" fontId="16" fillId="7" borderId="8" applyNumberFormat="0" applyAlignment="0" applyProtection="0"/>
    <xf numFmtId="0" fontId="17" fillId="0" borderId="10" applyNumberFormat="0" applyFill="0" applyAlignment="0" applyProtection="0"/>
    <xf numFmtId="0" fontId="5" fillId="8" borderId="11" applyNumberFormat="0" applyAlignment="0" applyProtection="0"/>
    <xf numFmtId="0" fontId="18" fillId="0" borderId="0" applyNumberFormat="0" applyFill="0" applyBorder="0" applyAlignment="0" applyProtection="0"/>
    <xf numFmtId="0" fontId="6" fillId="9"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1" fillId="33" borderId="0" applyNumberFormat="0" applyBorder="0" applyAlignment="0" applyProtection="0"/>
  </cellStyleXfs>
  <cellXfs count="88">
    <xf numFmtId="0" fontId="0" fillId="0" borderId="0" xfId="0"/>
    <xf numFmtId="0" fontId="2" fillId="0" borderId="0" xfId="0" applyFont="1" applyAlignment="1">
      <alignment vertical="top"/>
    </xf>
    <xf numFmtId="0" fontId="2" fillId="0" borderId="0" xfId="0" applyFont="1" applyAlignment="1">
      <alignment horizontal="center" vertical="top"/>
    </xf>
    <xf numFmtId="0" fontId="2" fillId="0" borderId="0" xfId="0" applyNumberFormat="1" applyFont="1" applyAlignment="1">
      <alignment horizontal="center" vertical="top" wrapText="1"/>
    </xf>
    <xf numFmtId="0" fontId="3" fillId="2" borderId="3" xfId="0" applyFont="1" applyFill="1" applyBorder="1" applyAlignment="1">
      <alignment horizontal="left" vertical="top"/>
    </xf>
    <xf numFmtId="0" fontId="3" fillId="2" borderId="3" xfId="0" applyFont="1" applyFill="1" applyBorder="1" applyAlignment="1">
      <alignment horizontal="center" vertical="top"/>
    </xf>
    <xf numFmtId="0" fontId="3" fillId="2" borderId="3" xfId="0" applyNumberFormat="1" applyFont="1" applyFill="1" applyBorder="1" applyAlignment="1">
      <alignment horizontal="center" vertical="top" wrapText="1"/>
    </xf>
    <xf numFmtId="0" fontId="4" fillId="0" borderId="1" xfId="0" applyFont="1" applyBorder="1" applyAlignment="1">
      <alignment vertical="top"/>
    </xf>
    <xf numFmtId="0" fontId="4" fillId="0" borderId="1" xfId="0" applyFont="1" applyFill="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4" fillId="0" borderId="0" xfId="0" applyFont="1" applyAlignment="1">
      <alignment vertical="top"/>
    </xf>
    <xf numFmtId="0" fontId="4" fillId="0" borderId="1" xfId="0" applyNumberFormat="1" applyFont="1" applyBorder="1" applyAlignment="1">
      <alignment horizontal="center" vertical="top" wrapText="1"/>
    </xf>
    <xf numFmtId="0" fontId="2" fillId="0" borderId="0" xfId="0" applyFont="1" applyAlignment="1">
      <alignment horizontal="center" vertical="top" wrapText="1"/>
    </xf>
    <xf numFmtId="0" fontId="3" fillId="2" borderId="3" xfId="0" applyFont="1" applyFill="1" applyBorder="1" applyAlignment="1">
      <alignment horizontal="center" vertical="top" wrapText="1"/>
    </xf>
    <xf numFmtId="0" fontId="4" fillId="0" borderId="1" xfId="0" applyFont="1" applyBorder="1" applyAlignment="1">
      <alignment vertical="top" wrapText="1"/>
    </xf>
    <xf numFmtId="0" fontId="0" fillId="0" borderId="0" xfId="0" applyAlignment="1">
      <alignment horizontal="center"/>
    </xf>
    <xf numFmtId="0" fontId="0" fillId="36" borderId="1" xfId="0" applyFill="1" applyBorder="1" applyAlignment="1">
      <alignment horizontal="center"/>
    </xf>
    <xf numFmtId="0" fontId="23" fillId="2" borderId="3" xfId="0" applyFont="1" applyFill="1" applyBorder="1" applyAlignment="1">
      <alignment horizontal="left" vertical="top"/>
    </xf>
    <xf numFmtId="0" fontId="23" fillId="2" borderId="3" xfId="0" applyFont="1" applyFill="1" applyBorder="1" applyAlignment="1">
      <alignment horizontal="center" vertical="top"/>
    </xf>
    <xf numFmtId="0" fontId="23" fillId="2" borderId="0" xfId="0" applyFont="1" applyFill="1" applyBorder="1" applyAlignment="1">
      <alignment horizontal="center" vertical="top"/>
    </xf>
    <xf numFmtId="0" fontId="24" fillId="35" borderId="0" xfId="0" applyFont="1" applyFill="1" applyBorder="1" applyAlignment="1">
      <alignment horizontal="center" vertical="top"/>
    </xf>
    <xf numFmtId="0" fontId="24" fillId="0" borderId="0" xfId="0" applyFont="1"/>
    <xf numFmtId="0" fontId="26" fillId="0" borderId="0" xfId="0" applyFont="1" applyAlignment="1">
      <alignment horizontal="center"/>
    </xf>
    <xf numFmtId="0" fontId="24" fillId="34" borderId="1" xfId="0" applyFont="1" applyFill="1" applyBorder="1" applyAlignment="1">
      <alignment horizontal="center"/>
    </xf>
    <xf numFmtId="0" fontId="24" fillId="0" borderId="1" xfId="0" applyFont="1" applyBorder="1" applyAlignment="1">
      <alignment horizontal="center"/>
    </xf>
    <xf numFmtId="0" fontId="24" fillId="0" borderId="0" xfId="0" applyFont="1" applyAlignment="1">
      <alignment horizontal="center"/>
    </xf>
    <xf numFmtId="0" fontId="24" fillId="37" borderId="1" xfId="0" applyFont="1" applyFill="1" applyBorder="1" applyAlignment="1">
      <alignment horizontal="center" vertical="top"/>
    </xf>
    <xf numFmtId="0" fontId="25" fillId="0" borderId="1" xfId="0" applyFont="1" applyFill="1" applyBorder="1" applyAlignment="1">
      <alignment vertical="top" wrapText="1"/>
    </xf>
    <xf numFmtId="0" fontId="24" fillId="0" borderId="1" xfId="0" applyFont="1" applyFill="1" applyBorder="1" applyAlignment="1">
      <alignment horizontal="center" vertical="top"/>
    </xf>
    <xf numFmtId="0" fontId="24" fillId="0" borderId="1" xfId="0" applyFont="1" applyFill="1" applyBorder="1"/>
    <xf numFmtId="0" fontId="24" fillId="0" borderId="1" xfId="0" applyFont="1" applyFill="1" applyBorder="1" applyAlignment="1">
      <alignment vertical="top"/>
    </xf>
    <xf numFmtId="0" fontId="24" fillId="0" borderId="1" xfId="0" applyFont="1" applyFill="1" applyBorder="1" applyAlignment="1">
      <alignment horizontal="center"/>
    </xf>
    <xf numFmtId="0" fontId="24" fillId="0" borderId="1" xfId="0" applyFont="1" applyFill="1" applyBorder="1" applyAlignment="1">
      <alignment wrapText="1"/>
    </xf>
    <xf numFmtId="0" fontId="25" fillId="0" borderId="1" xfId="0" applyFont="1" applyFill="1" applyBorder="1" applyAlignment="1">
      <alignment vertical="top"/>
    </xf>
    <xf numFmtId="0" fontId="25" fillId="0" borderId="2" xfId="0" applyFont="1" applyFill="1" applyBorder="1" applyAlignment="1">
      <alignment vertical="top"/>
    </xf>
    <xf numFmtId="0" fontId="24" fillId="0" borderId="2" xfId="0" applyFont="1" applyFill="1" applyBorder="1" applyAlignment="1">
      <alignment horizontal="center" vertical="top"/>
    </xf>
    <xf numFmtId="0" fontId="24" fillId="0" borderId="2" xfId="0" applyFont="1" applyFill="1" applyBorder="1" applyAlignment="1">
      <alignment horizontal="center"/>
    </xf>
    <xf numFmtId="0" fontId="24" fillId="0" borderId="2" xfId="0" applyFont="1" applyFill="1" applyBorder="1"/>
    <xf numFmtId="0" fontId="24" fillId="38" borderId="1" xfId="0" applyFont="1" applyFill="1" applyBorder="1" applyAlignment="1">
      <alignment horizontal="center"/>
    </xf>
    <xf numFmtId="164" fontId="24" fillId="39" borderId="1" xfId="0" applyNumberFormat="1" applyFont="1" applyFill="1" applyBorder="1" applyAlignment="1">
      <alignment horizontal="center" vertical="top"/>
    </xf>
    <xf numFmtId="0" fontId="4" fillId="0" borderId="1" xfId="0" applyFont="1" applyFill="1" applyBorder="1" applyAlignment="1">
      <alignment vertical="top"/>
    </xf>
    <xf numFmtId="0" fontId="22" fillId="0" borderId="1" xfId="0" applyFont="1" applyBorder="1" applyAlignment="1">
      <alignment horizontal="center" wrapText="1"/>
    </xf>
    <xf numFmtId="0" fontId="4" fillId="0" borderId="0" xfId="0" applyNumberFormat="1" applyFont="1" applyBorder="1" applyAlignment="1">
      <alignment horizontal="center" vertical="top" wrapText="1"/>
    </xf>
    <xf numFmtId="49" fontId="24" fillId="37" borderId="1" xfId="0" applyNumberFormat="1" applyFont="1" applyFill="1" applyBorder="1" applyAlignment="1">
      <alignment horizontal="center"/>
    </xf>
    <xf numFmtId="49" fontId="24" fillId="37" borderId="1" xfId="0" applyNumberFormat="1" applyFont="1" applyFill="1" applyBorder="1" applyAlignment="1">
      <alignment horizontal="center" vertical="top"/>
    </xf>
    <xf numFmtId="0" fontId="24" fillId="40" borderId="1" xfId="0" applyFont="1" applyFill="1" applyBorder="1" applyAlignment="1">
      <alignment horizontal="center"/>
    </xf>
    <xf numFmtId="0" fontId="24" fillId="41" borderId="1" xfId="0" applyFont="1" applyFill="1" applyBorder="1" applyAlignment="1">
      <alignment horizontal="center"/>
    </xf>
    <xf numFmtId="164" fontId="24" fillId="41" borderId="1" xfId="0" applyNumberFormat="1" applyFont="1" applyFill="1" applyBorder="1" applyAlignment="1">
      <alignment horizontal="center" vertical="top"/>
    </xf>
    <xf numFmtId="164" fontId="24" fillId="43" borderId="1" xfId="0" applyNumberFormat="1" applyFont="1" applyFill="1" applyBorder="1" applyAlignment="1">
      <alignment horizontal="center" vertical="top"/>
    </xf>
    <xf numFmtId="0" fontId="24" fillId="44" borderId="1" xfId="0" applyFont="1" applyFill="1" applyBorder="1" applyAlignment="1">
      <alignment horizontal="center"/>
    </xf>
    <xf numFmtId="0" fontId="24" fillId="34" borderId="1" xfId="0" applyFont="1" applyFill="1" applyBorder="1"/>
    <xf numFmtId="0" fontId="24" fillId="42" borderId="1" xfId="0" applyFont="1" applyFill="1" applyBorder="1" applyAlignment="1">
      <alignment horizontal="center"/>
    </xf>
    <xf numFmtId="0" fontId="24" fillId="42" borderId="1" xfId="0" applyFont="1" applyFill="1" applyBorder="1"/>
    <xf numFmtId="0" fontId="23" fillId="2" borderId="0" xfId="0" applyFont="1" applyFill="1" applyBorder="1" applyAlignment="1">
      <alignment horizontal="center" vertical="top" wrapText="1"/>
    </xf>
    <xf numFmtId="14" fontId="26" fillId="0" borderId="0" xfId="0" applyNumberFormat="1" applyFont="1" applyAlignment="1">
      <alignment horizontal="center"/>
    </xf>
    <xf numFmtId="0" fontId="24" fillId="0" borderId="1" xfId="0" applyFont="1" applyBorder="1"/>
    <xf numFmtId="164" fontId="24" fillId="0" borderId="1" xfId="0" applyNumberFormat="1" applyFont="1" applyFill="1" applyBorder="1" applyAlignment="1">
      <alignment horizontal="center" vertical="top"/>
    </xf>
    <xf numFmtId="0" fontId="24" fillId="0" borderId="1" xfId="0" applyFont="1" applyBorder="1" applyAlignment="1">
      <alignment horizontal="left"/>
    </xf>
    <xf numFmtId="0" fontId="24" fillId="0" borderId="1" xfId="0" applyFont="1" applyBorder="1" applyAlignment="1">
      <alignment horizontal="left" vertical="top" wrapText="1"/>
    </xf>
    <xf numFmtId="164" fontId="24" fillId="0" borderId="1" xfId="0" applyNumberFormat="1" applyFont="1" applyFill="1" applyBorder="1" applyAlignment="1">
      <alignment horizontal="left" vertical="top"/>
    </xf>
    <xf numFmtId="0" fontId="24" fillId="0" borderId="1" xfId="0" applyFont="1" applyBorder="1" applyAlignment="1">
      <alignment vertical="center"/>
    </xf>
    <xf numFmtId="0" fontId="24" fillId="0" borderId="1" xfId="0" applyFont="1" applyBorder="1" applyAlignment="1">
      <alignment vertical="top"/>
    </xf>
    <xf numFmtId="0" fontId="24" fillId="0" borderId="2" xfId="0" applyFont="1" applyBorder="1"/>
    <xf numFmtId="0" fontId="24" fillId="0" borderId="2" xfId="0" applyFont="1" applyBorder="1" applyAlignment="1">
      <alignment horizontal="center"/>
    </xf>
    <xf numFmtId="0" fontId="24" fillId="0" borderId="4" xfId="0" applyFont="1" applyBorder="1"/>
    <xf numFmtId="0" fontId="24" fillId="0" borderId="4" xfId="0" applyFont="1" applyBorder="1" applyAlignment="1">
      <alignment horizontal="center"/>
    </xf>
    <xf numFmtId="0" fontId="24" fillId="0" borderId="0" xfId="0" applyFont="1" applyBorder="1" applyAlignment="1">
      <alignment horizontal="center"/>
    </xf>
    <xf numFmtId="0" fontId="24" fillId="0" borderId="1" xfId="0" applyFont="1" applyFill="1" applyBorder="1" applyAlignment="1">
      <alignment vertical="center"/>
    </xf>
    <xf numFmtId="0" fontId="24" fillId="0" borderId="1" xfId="0" applyNumberFormat="1" applyFont="1" applyBorder="1" applyAlignment="1">
      <alignment wrapText="1"/>
    </xf>
    <xf numFmtId="0" fontId="27" fillId="2" borderId="0" xfId="0" applyFont="1" applyFill="1" applyBorder="1" applyAlignment="1">
      <alignment horizontal="center" vertical="top" wrapText="1"/>
    </xf>
    <xf numFmtId="0" fontId="27" fillId="2" borderId="0" xfId="0" applyFont="1" applyFill="1" applyBorder="1" applyAlignment="1">
      <alignment horizontal="left" vertical="top"/>
    </xf>
    <xf numFmtId="0" fontId="27" fillId="2" borderId="0" xfId="0" applyFont="1" applyFill="1" applyBorder="1" applyAlignment="1">
      <alignment horizontal="center" vertical="top"/>
    </xf>
    <xf numFmtId="0" fontId="24" fillId="45" borderId="0" xfId="0" applyFont="1" applyFill="1"/>
    <xf numFmtId="0" fontId="24" fillId="46" borderId="0" xfId="0" applyFont="1" applyFill="1"/>
    <xf numFmtId="0" fontId="24" fillId="47" borderId="0" xfId="0" applyFont="1" applyFill="1" applyAlignment="1">
      <alignment horizontal="center"/>
    </xf>
    <xf numFmtId="0" fontId="0" fillId="48" borderId="0" xfId="0" applyFont="1" applyFill="1" applyAlignment="1"/>
    <xf numFmtId="0" fontId="0" fillId="0" borderId="0" xfId="0" applyFont="1" applyAlignment="1"/>
    <xf numFmtId="0" fontId="0" fillId="0" borderId="0" xfId="0" applyFont="1" applyAlignment="1">
      <alignment horizontal="center"/>
    </xf>
    <xf numFmtId="0" fontId="0" fillId="49" borderId="0" xfId="0" applyFont="1" applyFill="1" applyAlignment="1">
      <alignment horizontal="center" vertical="center" textRotation="90"/>
    </xf>
    <xf numFmtId="0" fontId="28" fillId="49" borderId="0" xfId="0" applyFont="1" applyFill="1" applyBorder="1"/>
    <xf numFmtId="0" fontId="28" fillId="49" borderId="0" xfId="0" applyFont="1" applyFill="1" applyBorder="1" applyAlignment="1">
      <alignment horizontal="center"/>
    </xf>
    <xf numFmtId="14" fontId="24" fillId="41" borderId="1" xfId="0" applyNumberFormat="1" applyFont="1" applyFill="1" applyBorder="1" applyAlignment="1">
      <alignment horizontal="center"/>
    </xf>
    <xf numFmtId="0" fontId="24" fillId="0" borderId="0" xfId="0" applyFont="1" applyAlignment="1">
      <alignment wrapText="1"/>
    </xf>
    <xf numFmtId="14" fontId="24" fillId="40" borderId="1" xfId="0" applyNumberFormat="1" applyFont="1" applyFill="1" applyBorder="1" applyAlignment="1">
      <alignment horizontal="center"/>
    </xf>
    <xf numFmtId="14" fontId="24" fillId="38" borderId="1" xfId="0" applyNumberFormat="1" applyFont="1" applyFill="1" applyBorder="1" applyAlignment="1">
      <alignment horizontal="center"/>
    </xf>
    <xf numFmtId="0" fontId="28" fillId="48" borderId="0" xfId="0" applyFont="1" applyFill="1"/>
    <xf numFmtId="0" fontId="0" fillId="0" borderId="0" xfId="0" applyFont="1" applyAlignmen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E72EE"/>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0</xdr:rowOff>
        </xdr:from>
        <xdr:to>
          <xdr:col>10</xdr:col>
          <xdr:colOff>527050</xdr:colOff>
          <xdr:row>98</xdr:row>
          <xdr:rowOff>222250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0</xdr:rowOff>
        </xdr:from>
        <xdr:to>
          <xdr:col>10</xdr:col>
          <xdr:colOff>527050</xdr:colOff>
          <xdr:row>105</xdr:row>
          <xdr:rowOff>222250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107</xdr:row>
          <xdr:rowOff>0</xdr:rowOff>
        </xdr:from>
        <xdr:to>
          <xdr:col>10</xdr:col>
          <xdr:colOff>527050</xdr:colOff>
          <xdr:row>107</xdr:row>
          <xdr:rowOff>222250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527050</xdr:colOff>
          <xdr:row>125</xdr:row>
          <xdr:rowOff>222250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527050</xdr:colOff>
          <xdr:row>125</xdr:row>
          <xdr:rowOff>222250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527050</xdr:colOff>
          <xdr:row>125</xdr:row>
          <xdr:rowOff>222250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0</xdr:rowOff>
        </xdr:from>
        <xdr:to>
          <xdr:col>10</xdr:col>
          <xdr:colOff>527050</xdr:colOff>
          <xdr:row>125</xdr:row>
          <xdr:rowOff>222250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0</xdr:rowOff>
        </xdr:from>
        <xdr:to>
          <xdr:col>10</xdr:col>
          <xdr:colOff>527050</xdr:colOff>
          <xdr:row>132</xdr:row>
          <xdr:rowOff>222250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149</xdr:row>
          <xdr:rowOff>0</xdr:rowOff>
        </xdr:from>
        <xdr:to>
          <xdr:col>10</xdr:col>
          <xdr:colOff>527050</xdr:colOff>
          <xdr:row>149</xdr:row>
          <xdr:rowOff>222250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157</xdr:row>
          <xdr:rowOff>0</xdr:rowOff>
        </xdr:from>
        <xdr:to>
          <xdr:col>10</xdr:col>
          <xdr:colOff>527050</xdr:colOff>
          <xdr:row>157</xdr:row>
          <xdr:rowOff>222250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161</xdr:row>
          <xdr:rowOff>0</xdr:rowOff>
        </xdr:from>
        <xdr:to>
          <xdr:col>10</xdr:col>
          <xdr:colOff>527050</xdr:colOff>
          <xdr:row>161</xdr:row>
          <xdr:rowOff>222250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161</xdr:row>
          <xdr:rowOff>0</xdr:rowOff>
        </xdr:from>
        <xdr:to>
          <xdr:col>10</xdr:col>
          <xdr:colOff>527050</xdr:colOff>
          <xdr:row>161</xdr:row>
          <xdr:rowOff>222250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173</xdr:row>
          <xdr:rowOff>0</xdr:rowOff>
        </xdr:from>
        <xdr:to>
          <xdr:col>10</xdr:col>
          <xdr:colOff>527050</xdr:colOff>
          <xdr:row>173</xdr:row>
          <xdr:rowOff>222250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173</xdr:row>
          <xdr:rowOff>0</xdr:rowOff>
        </xdr:from>
        <xdr:to>
          <xdr:col>10</xdr:col>
          <xdr:colOff>527050</xdr:colOff>
          <xdr:row>173</xdr:row>
          <xdr:rowOff>222250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174</xdr:row>
          <xdr:rowOff>0</xdr:rowOff>
        </xdr:from>
        <xdr:to>
          <xdr:col>10</xdr:col>
          <xdr:colOff>527050</xdr:colOff>
          <xdr:row>174</xdr:row>
          <xdr:rowOff>222250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174</xdr:row>
          <xdr:rowOff>0</xdr:rowOff>
        </xdr:from>
        <xdr:to>
          <xdr:col>10</xdr:col>
          <xdr:colOff>527050</xdr:colOff>
          <xdr:row>174</xdr:row>
          <xdr:rowOff>222250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174</xdr:row>
          <xdr:rowOff>0</xdr:rowOff>
        </xdr:from>
        <xdr:to>
          <xdr:col>10</xdr:col>
          <xdr:colOff>527050</xdr:colOff>
          <xdr:row>174</xdr:row>
          <xdr:rowOff>222250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174</xdr:row>
          <xdr:rowOff>0</xdr:rowOff>
        </xdr:from>
        <xdr:to>
          <xdr:col>10</xdr:col>
          <xdr:colOff>527050</xdr:colOff>
          <xdr:row>174</xdr:row>
          <xdr:rowOff>222250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176</xdr:row>
          <xdr:rowOff>0</xdr:rowOff>
        </xdr:from>
        <xdr:to>
          <xdr:col>10</xdr:col>
          <xdr:colOff>527050</xdr:colOff>
          <xdr:row>176</xdr:row>
          <xdr:rowOff>222250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184</xdr:row>
          <xdr:rowOff>6350</xdr:rowOff>
        </xdr:from>
        <xdr:to>
          <xdr:col>10</xdr:col>
          <xdr:colOff>527050</xdr:colOff>
          <xdr:row>184</xdr:row>
          <xdr:rowOff>228600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0</xdr:rowOff>
        </xdr:from>
        <xdr:to>
          <xdr:col>10</xdr:col>
          <xdr:colOff>527050</xdr:colOff>
          <xdr:row>185</xdr:row>
          <xdr:rowOff>222250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184</xdr:row>
          <xdr:rowOff>0</xdr:rowOff>
        </xdr:from>
        <xdr:to>
          <xdr:col>10</xdr:col>
          <xdr:colOff>527050</xdr:colOff>
          <xdr:row>184</xdr:row>
          <xdr:rowOff>222250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185</xdr:row>
          <xdr:rowOff>6350</xdr:rowOff>
        </xdr:from>
        <xdr:to>
          <xdr:col>10</xdr:col>
          <xdr:colOff>527050</xdr:colOff>
          <xdr:row>185</xdr:row>
          <xdr:rowOff>228600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184</xdr:row>
          <xdr:rowOff>0</xdr:rowOff>
        </xdr:from>
        <xdr:to>
          <xdr:col>10</xdr:col>
          <xdr:colOff>527050</xdr:colOff>
          <xdr:row>184</xdr:row>
          <xdr:rowOff>222250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184</xdr:row>
          <xdr:rowOff>0</xdr:rowOff>
        </xdr:from>
        <xdr:to>
          <xdr:col>10</xdr:col>
          <xdr:colOff>527050</xdr:colOff>
          <xdr:row>184</xdr:row>
          <xdr:rowOff>222250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184</xdr:row>
          <xdr:rowOff>0</xdr:rowOff>
        </xdr:from>
        <xdr:to>
          <xdr:col>10</xdr:col>
          <xdr:colOff>527050</xdr:colOff>
          <xdr:row>184</xdr:row>
          <xdr:rowOff>222250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184</xdr:row>
          <xdr:rowOff>0</xdr:rowOff>
        </xdr:from>
        <xdr:to>
          <xdr:col>10</xdr:col>
          <xdr:colOff>527050</xdr:colOff>
          <xdr:row>184</xdr:row>
          <xdr:rowOff>222250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0</xdr:rowOff>
        </xdr:from>
        <xdr:to>
          <xdr:col>10</xdr:col>
          <xdr:colOff>527050</xdr:colOff>
          <xdr:row>186</xdr:row>
          <xdr:rowOff>222250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0</xdr:rowOff>
        </xdr:from>
        <xdr:to>
          <xdr:col>10</xdr:col>
          <xdr:colOff>527050</xdr:colOff>
          <xdr:row>186</xdr:row>
          <xdr:rowOff>222250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0</xdr:rowOff>
        </xdr:from>
        <xdr:to>
          <xdr:col>10</xdr:col>
          <xdr:colOff>527050</xdr:colOff>
          <xdr:row>186</xdr:row>
          <xdr:rowOff>222250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0</xdr:rowOff>
        </xdr:from>
        <xdr:to>
          <xdr:col>10</xdr:col>
          <xdr:colOff>527050</xdr:colOff>
          <xdr:row>186</xdr:row>
          <xdr:rowOff>222250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0</xdr:rowOff>
        </xdr:from>
        <xdr:to>
          <xdr:col>10</xdr:col>
          <xdr:colOff>527050</xdr:colOff>
          <xdr:row>186</xdr:row>
          <xdr:rowOff>222250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0</xdr:rowOff>
        </xdr:from>
        <xdr:to>
          <xdr:col>10</xdr:col>
          <xdr:colOff>527050</xdr:colOff>
          <xdr:row>186</xdr:row>
          <xdr:rowOff>222250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6350</xdr:rowOff>
        </xdr:from>
        <xdr:to>
          <xdr:col>10</xdr:col>
          <xdr:colOff>527050</xdr:colOff>
          <xdr:row>188</xdr:row>
          <xdr:rowOff>228600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0</xdr:rowOff>
        </xdr:from>
        <xdr:to>
          <xdr:col>10</xdr:col>
          <xdr:colOff>527050</xdr:colOff>
          <xdr:row>189</xdr:row>
          <xdr:rowOff>222250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189</xdr:row>
          <xdr:rowOff>6350</xdr:rowOff>
        </xdr:from>
        <xdr:to>
          <xdr:col>10</xdr:col>
          <xdr:colOff>527050</xdr:colOff>
          <xdr:row>189</xdr:row>
          <xdr:rowOff>228600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188</xdr:row>
          <xdr:rowOff>0</xdr:rowOff>
        </xdr:from>
        <xdr:to>
          <xdr:col>10</xdr:col>
          <xdr:colOff>527050</xdr:colOff>
          <xdr:row>188</xdr:row>
          <xdr:rowOff>222250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201</xdr:row>
          <xdr:rowOff>0</xdr:rowOff>
        </xdr:from>
        <xdr:to>
          <xdr:col>10</xdr:col>
          <xdr:colOff>527050</xdr:colOff>
          <xdr:row>201</xdr:row>
          <xdr:rowOff>222250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201</xdr:row>
          <xdr:rowOff>0</xdr:rowOff>
        </xdr:from>
        <xdr:to>
          <xdr:col>10</xdr:col>
          <xdr:colOff>527050</xdr:colOff>
          <xdr:row>201</xdr:row>
          <xdr:rowOff>222250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201</xdr:row>
          <xdr:rowOff>0</xdr:rowOff>
        </xdr:from>
        <xdr:to>
          <xdr:col>10</xdr:col>
          <xdr:colOff>527050</xdr:colOff>
          <xdr:row>201</xdr:row>
          <xdr:rowOff>222250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201</xdr:row>
          <xdr:rowOff>0</xdr:rowOff>
        </xdr:from>
        <xdr:to>
          <xdr:col>10</xdr:col>
          <xdr:colOff>527050</xdr:colOff>
          <xdr:row>201</xdr:row>
          <xdr:rowOff>222250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201</xdr:row>
          <xdr:rowOff>0</xdr:rowOff>
        </xdr:from>
        <xdr:to>
          <xdr:col>10</xdr:col>
          <xdr:colOff>527050</xdr:colOff>
          <xdr:row>201</xdr:row>
          <xdr:rowOff>222250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202</xdr:row>
          <xdr:rowOff>0</xdr:rowOff>
        </xdr:from>
        <xdr:to>
          <xdr:col>10</xdr:col>
          <xdr:colOff>527050</xdr:colOff>
          <xdr:row>202</xdr:row>
          <xdr:rowOff>222250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206</xdr:row>
          <xdr:rowOff>0</xdr:rowOff>
        </xdr:from>
        <xdr:to>
          <xdr:col>10</xdr:col>
          <xdr:colOff>527050</xdr:colOff>
          <xdr:row>206</xdr:row>
          <xdr:rowOff>222250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206</xdr:row>
          <xdr:rowOff>0</xdr:rowOff>
        </xdr:from>
        <xdr:to>
          <xdr:col>10</xdr:col>
          <xdr:colOff>527050</xdr:colOff>
          <xdr:row>206</xdr:row>
          <xdr:rowOff>222250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206</xdr:row>
          <xdr:rowOff>0</xdr:rowOff>
        </xdr:from>
        <xdr:to>
          <xdr:col>10</xdr:col>
          <xdr:colOff>527050</xdr:colOff>
          <xdr:row>206</xdr:row>
          <xdr:rowOff>222250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206</xdr:row>
          <xdr:rowOff>0</xdr:rowOff>
        </xdr:from>
        <xdr:to>
          <xdr:col>10</xdr:col>
          <xdr:colOff>527050</xdr:colOff>
          <xdr:row>206</xdr:row>
          <xdr:rowOff>222250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210</xdr:row>
          <xdr:rowOff>0</xdr:rowOff>
        </xdr:from>
        <xdr:to>
          <xdr:col>10</xdr:col>
          <xdr:colOff>527050</xdr:colOff>
          <xdr:row>210</xdr:row>
          <xdr:rowOff>222250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211</xdr:row>
          <xdr:rowOff>0</xdr:rowOff>
        </xdr:from>
        <xdr:to>
          <xdr:col>10</xdr:col>
          <xdr:colOff>527050</xdr:colOff>
          <xdr:row>211</xdr:row>
          <xdr:rowOff>222250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211</xdr:row>
          <xdr:rowOff>0</xdr:rowOff>
        </xdr:from>
        <xdr:to>
          <xdr:col>10</xdr:col>
          <xdr:colOff>527050</xdr:colOff>
          <xdr:row>211</xdr:row>
          <xdr:rowOff>222250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215</xdr:row>
          <xdr:rowOff>0</xdr:rowOff>
        </xdr:from>
        <xdr:to>
          <xdr:col>10</xdr:col>
          <xdr:colOff>527050</xdr:colOff>
          <xdr:row>215</xdr:row>
          <xdr:rowOff>222250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217</xdr:row>
          <xdr:rowOff>0</xdr:rowOff>
        </xdr:from>
        <xdr:to>
          <xdr:col>10</xdr:col>
          <xdr:colOff>527050</xdr:colOff>
          <xdr:row>217</xdr:row>
          <xdr:rowOff>222250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217</xdr:row>
          <xdr:rowOff>0</xdr:rowOff>
        </xdr:from>
        <xdr:to>
          <xdr:col>10</xdr:col>
          <xdr:colOff>527050</xdr:colOff>
          <xdr:row>217</xdr:row>
          <xdr:rowOff>222250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217</xdr:row>
          <xdr:rowOff>0</xdr:rowOff>
        </xdr:from>
        <xdr:to>
          <xdr:col>10</xdr:col>
          <xdr:colOff>527050</xdr:colOff>
          <xdr:row>217</xdr:row>
          <xdr:rowOff>222250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217</xdr:row>
          <xdr:rowOff>0</xdr:rowOff>
        </xdr:from>
        <xdr:to>
          <xdr:col>10</xdr:col>
          <xdr:colOff>527050</xdr:colOff>
          <xdr:row>217</xdr:row>
          <xdr:rowOff>222250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217</xdr:row>
          <xdr:rowOff>0</xdr:rowOff>
        </xdr:from>
        <xdr:to>
          <xdr:col>10</xdr:col>
          <xdr:colOff>527050</xdr:colOff>
          <xdr:row>217</xdr:row>
          <xdr:rowOff>222250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0</xdr:rowOff>
        </xdr:from>
        <xdr:to>
          <xdr:col>10</xdr:col>
          <xdr:colOff>527050</xdr:colOff>
          <xdr:row>220</xdr:row>
          <xdr:rowOff>222250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0</xdr:rowOff>
        </xdr:from>
        <xdr:to>
          <xdr:col>10</xdr:col>
          <xdr:colOff>527050</xdr:colOff>
          <xdr:row>220</xdr:row>
          <xdr:rowOff>222250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0</xdr:rowOff>
        </xdr:from>
        <xdr:to>
          <xdr:col>10</xdr:col>
          <xdr:colOff>527050</xdr:colOff>
          <xdr:row>220</xdr:row>
          <xdr:rowOff>222250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0</xdr:rowOff>
        </xdr:from>
        <xdr:to>
          <xdr:col>10</xdr:col>
          <xdr:colOff>527050</xdr:colOff>
          <xdr:row>220</xdr:row>
          <xdr:rowOff>222250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0</xdr:rowOff>
        </xdr:from>
        <xdr:to>
          <xdr:col>10</xdr:col>
          <xdr:colOff>527050</xdr:colOff>
          <xdr:row>220</xdr:row>
          <xdr:rowOff>222250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0</xdr:rowOff>
        </xdr:from>
        <xdr:to>
          <xdr:col>10</xdr:col>
          <xdr:colOff>527050</xdr:colOff>
          <xdr:row>220</xdr:row>
          <xdr:rowOff>222250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223</xdr:row>
          <xdr:rowOff>0</xdr:rowOff>
        </xdr:from>
        <xdr:to>
          <xdr:col>10</xdr:col>
          <xdr:colOff>527050</xdr:colOff>
          <xdr:row>223</xdr:row>
          <xdr:rowOff>222250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223</xdr:row>
          <xdr:rowOff>0</xdr:rowOff>
        </xdr:from>
        <xdr:to>
          <xdr:col>10</xdr:col>
          <xdr:colOff>527050</xdr:colOff>
          <xdr:row>223</xdr:row>
          <xdr:rowOff>222250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223</xdr:row>
          <xdr:rowOff>0</xdr:rowOff>
        </xdr:from>
        <xdr:to>
          <xdr:col>10</xdr:col>
          <xdr:colOff>527050</xdr:colOff>
          <xdr:row>223</xdr:row>
          <xdr:rowOff>222250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223</xdr:row>
          <xdr:rowOff>0</xdr:rowOff>
        </xdr:from>
        <xdr:to>
          <xdr:col>10</xdr:col>
          <xdr:colOff>527050</xdr:colOff>
          <xdr:row>223</xdr:row>
          <xdr:rowOff>222250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223</xdr:row>
          <xdr:rowOff>0</xdr:rowOff>
        </xdr:from>
        <xdr:to>
          <xdr:col>10</xdr:col>
          <xdr:colOff>527050</xdr:colOff>
          <xdr:row>223</xdr:row>
          <xdr:rowOff>222250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223</xdr:row>
          <xdr:rowOff>0</xdr:rowOff>
        </xdr:from>
        <xdr:to>
          <xdr:col>10</xdr:col>
          <xdr:colOff>527050</xdr:colOff>
          <xdr:row>223</xdr:row>
          <xdr:rowOff>222250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107</xdr:row>
          <xdr:rowOff>6350</xdr:rowOff>
        </xdr:from>
        <xdr:to>
          <xdr:col>10</xdr:col>
          <xdr:colOff>527050</xdr:colOff>
          <xdr:row>107</xdr:row>
          <xdr:rowOff>190500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108</xdr:row>
          <xdr:rowOff>6350</xdr:rowOff>
        </xdr:from>
        <xdr:to>
          <xdr:col>10</xdr:col>
          <xdr:colOff>527050</xdr:colOff>
          <xdr:row>108</xdr:row>
          <xdr:rowOff>228600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121</xdr:row>
          <xdr:rowOff>6350</xdr:rowOff>
        </xdr:from>
        <xdr:to>
          <xdr:col>10</xdr:col>
          <xdr:colOff>527050</xdr:colOff>
          <xdr:row>121</xdr:row>
          <xdr:rowOff>228600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158</xdr:row>
          <xdr:rowOff>6350</xdr:rowOff>
        </xdr:from>
        <xdr:to>
          <xdr:col>10</xdr:col>
          <xdr:colOff>527050</xdr:colOff>
          <xdr:row>158</xdr:row>
          <xdr:rowOff>228600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169</xdr:row>
          <xdr:rowOff>6350</xdr:rowOff>
        </xdr:from>
        <xdr:to>
          <xdr:col>10</xdr:col>
          <xdr:colOff>527050</xdr:colOff>
          <xdr:row>169</xdr:row>
          <xdr:rowOff>228600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190</xdr:row>
          <xdr:rowOff>6350</xdr:rowOff>
        </xdr:from>
        <xdr:to>
          <xdr:col>10</xdr:col>
          <xdr:colOff>527050</xdr:colOff>
          <xdr:row>190</xdr:row>
          <xdr:rowOff>228600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176</xdr:row>
          <xdr:rowOff>6350</xdr:rowOff>
        </xdr:from>
        <xdr:to>
          <xdr:col>10</xdr:col>
          <xdr:colOff>527050</xdr:colOff>
          <xdr:row>176</xdr:row>
          <xdr:rowOff>228600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177</xdr:row>
          <xdr:rowOff>6350</xdr:rowOff>
        </xdr:from>
        <xdr:to>
          <xdr:col>10</xdr:col>
          <xdr:colOff>527050</xdr:colOff>
          <xdr:row>177</xdr:row>
          <xdr:rowOff>228600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178</xdr:row>
          <xdr:rowOff>6350</xdr:rowOff>
        </xdr:from>
        <xdr:to>
          <xdr:col>10</xdr:col>
          <xdr:colOff>527050</xdr:colOff>
          <xdr:row>178</xdr:row>
          <xdr:rowOff>228600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129</xdr:row>
          <xdr:rowOff>6350</xdr:rowOff>
        </xdr:from>
        <xdr:to>
          <xdr:col>10</xdr:col>
          <xdr:colOff>527050</xdr:colOff>
          <xdr:row>129</xdr:row>
          <xdr:rowOff>228600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191</xdr:row>
          <xdr:rowOff>6350</xdr:rowOff>
        </xdr:from>
        <xdr:to>
          <xdr:col>10</xdr:col>
          <xdr:colOff>527050</xdr:colOff>
          <xdr:row>191</xdr:row>
          <xdr:rowOff>228600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159</xdr:row>
          <xdr:rowOff>6350</xdr:rowOff>
        </xdr:from>
        <xdr:to>
          <xdr:col>10</xdr:col>
          <xdr:colOff>527050</xdr:colOff>
          <xdr:row>159</xdr:row>
          <xdr:rowOff>228600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215</xdr:row>
          <xdr:rowOff>6350</xdr:rowOff>
        </xdr:from>
        <xdr:to>
          <xdr:col>10</xdr:col>
          <xdr:colOff>527050</xdr:colOff>
          <xdr:row>215</xdr:row>
          <xdr:rowOff>228600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192</xdr:row>
          <xdr:rowOff>6350</xdr:rowOff>
        </xdr:from>
        <xdr:to>
          <xdr:col>10</xdr:col>
          <xdr:colOff>527050</xdr:colOff>
          <xdr:row>192</xdr:row>
          <xdr:rowOff>228600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179</xdr:row>
          <xdr:rowOff>6350</xdr:rowOff>
        </xdr:from>
        <xdr:to>
          <xdr:col>10</xdr:col>
          <xdr:colOff>527050</xdr:colOff>
          <xdr:row>179</xdr:row>
          <xdr:rowOff>228600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160</xdr:row>
          <xdr:rowOff>6350</xdr:rowOff>
        </xdr:from>
        <xdr:to>
          <xdr:col>10</xdr:col>
          <xdr:colOff>527050</xdr:colOff>
          <xdr:row>160</xdr:row>
          <xdr:rowOff>228600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161</xdr:row>
          <xdr:rowOff>6350</xdr:rowOff>
        </xdr:from>
        <xdr:to>
          <xdr:col>10</xdr:col>
          <xdr:colOff>527050</xdr:colOff>
          <xdr:row>161</xdr:row>
          <xdr:rowOff>228600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171</xdr:row>
          <xdr:rowOff>6350</xdr:rowOff>
        </xdr:from>
        <xdr:to>
          <xdr:col>10</xdr:col>
          <xdr:colOff>527050</xdr:colOff>
          <xdr:row>171</xdr:row>
          <xdr:rowOff>228600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100</xdr:row>
          <xdr:rowOff>6350</xdr:rowOff>
        </xdr:from>
        <xdr:to>
          <xdr:col>10</xdr:col>
          <xdr:colOff>527050</xdr:colOff>
          <xdr:row>100</xdr:row>
          <xdr:rowOff>228600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101</xdr:row>
          <xdr:rowOff>6350</xdr:rowOff>
        </xdr:from>
        <xdr:to>
          <xdr:col>10</xdr:col>
          <xdr:colOff>527050</xdr:colOff>
          <xdr:row>101</xdr:row>
          <xdr:rowOff>228600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102</xdr:row>
          <xdr:rowOff>6350</xdr:rowOff>
        </xdr:from>
        <xdr:to>
          <xdr:col>10</xdr:col>
          <xdr:colOff>527050</xdr:colOff>
          <xdr:row>102</xdr:row>
          <xdr:rowOff>228600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103</xdr:row>
          <xdr:rowOff>6350</xdr:rowOff>
        </xdr:from>
        <xdr:to>
          <xdr:col>10</xdr:col>
          <xdr:colOff>527050</xdr:colOff>
          <xdr:row>103</xdr:row>
          <xdr:rowOff>228600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104</xdr:row>
          <xdr:rowOff>6350</xdr:rowOff>
        </xdr:from>
        <xdr:to>
          <xdr:col>10</xdr:col>
          <xdr:colOff>527050</xdr:colOff>
          <xdr:row>104</xdr:row>
          <xdr:rowOff>228600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98</xdr:row>
          <xdr:rowOff>6350</xdr:rowOff>
        </xdr:from>
        <xdr:to>
          <xdr:col>10</xdr:col>
          <xdr:colOff>527050</xdr:colOff>
          <xdr:row>98</xdr:row>
          <xdr:rowOff>228600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99</xdr:row>
          <xdr:rowOff>6350</xdr:rowOff>
        </xdr:from>
        <xdr:to>
          <xdr:col>10</xdr:col>
          <xdr:colOff>527050</xdr:colOff>
          <xdr:row>99</xdr:row>
          <xdr:rowOff>228600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193</xdr:row>
          <xdr:rowOff>6350</xdr:rowOff>
        </xdr:from>
        <xdr:to>
          <xdr:col>10</xdr:col>
          <xdr:colOff>527050</xdr:colOff>
          <xdr:row>193</xdr:row>
          <xdr:rowOff>228600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214</xdr:row>
          <xdr:rowOff>6350</xdr:rowOff>
        </xdr:from>
        <xdr:to>
          <xdr:col>10</xdr:col>
          <xdr:colOff>527050</xdr:colOff>
          <xdr:row>214</xdr:row>
          <xdr:rowOff>228600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110</xdr:row>
          <xdr:rowOff>6350</xdr:rowOff>
        </xdr:from>
        <xdr:to>
          <xdr:col>10</xdr:col>
          <xdr:colOff>527050</xdr:colOff>
          <xdr:row>110</xdr:row>
          <xdr:rowOff>228600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112</xdr:row>
          <xdr:rowOff>6350</xdr:rowOff>
        </xdr:from>
        <xdr:to>
          <xdr:col>10</xdr:col>
          <xdr:colOff>527050</xdr:colOff>
          <xdr:row>112</xdr:row>
          <xdr:rowOff>228600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111</xdr:row>
          <xdr:rowOff>6350</xdr:rowOff>
        </xdr:from>
        <xdr:to>
          <xdr:col>10</xdr:col>
          <xdr:colOff>527050</xdr:colOff>
          <xdr:row>111</xdr:row>
          <xdr:rowOff>228600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113</xdr:row>
          <xdr:rowOff>6350</xdr:rowOff>
        </xdr:from>
        <xdr:to>
          <xdr:col>10</xdr:col>
          <xdr:colOff>527050</xdr:colOff>
          <xdr:row>113</xdr:row>
          <xdr:rowOff>228600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114</xdr:row>
          <xdr:rowOff>6350</xdr:rowOff>
        </xdr:from>
        <xdr:to>
          <xdr:col>10</xdr:col>
          <xdr:colOff>527050</xdr:colOff>
          <xdr:row>114</xdr:row>
          <xdr:rowOff>228600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115</xdr:row>
          <xdr:rowOff>6350</xdr:rowOff>
        </xdr:from>
        <xdr:to>
          <xdr:col>10</xdr:col>
          <xdr:colOff>527050</xdr:colOff>
          <xdr:row>115</xdr:row>
          <xdr:rowOff>228600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116</xdr:row>
          <xdr:rowOff>6350</xdr:rowOff>
        </xdr:from>
        <xdr:to>
          <xdr:col>10</xdr:col>
          <xdr:colOff>527050</xdr:colOff>
          <xdr:row>116</xdr:row>
          <xdr:rowOff>228600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117</xdr:row>
          <xdr:rowOff>6350</xdr:rowOff>
        </xdr:from>
        <xdr:to>
          <xdr:col>10</xdr:col>
          <xdr:colOff>527050</xdr:colOff>
          <xdr:row>117</xdr:row>
          <xdr:rowOff>228600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118</xdr:row>
          <xdr:rowOff>6350</xdr:rowOff>
        </xdr:from>
        <xdr:to>
          <xdr:col>10</xdr:col>
          <xdr:colOff>527050</xdr:colOff>
          <xdr:row>118</xdr:row>
          <xdr:rowOff>228600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119</xdr:row>
          <xdr:rowOff>6350</xdr:rowOff>
        </xdr:from>
        <xdr:to>
          <xdr:col>10</xdr:col>
          <xdr:colOff>527050</xdr:colOff>
          <xdr:row>119</xdr:row>
          <xdr:rowOff>228600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120</xdr:row>
          <xdr:rowOff>6350</xdr:rowOff>
        </xdr:from>
        <xdr:to>
          <xdr:col>10</xdr:col>
          <xdr:colOff>527050</xdr:colOff>
          <xdr:row>120</xdr:row>
          <xdr:rowOff>228600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194</xdr:row>
          <xdr:rowOff>6350</xdr:rowOff>
        </xdr:from>
        <xdr:to>
          <xdr:col>10</xdr:col>
          <xdr:colOff>527050</xdr:colOff>
          <xdr:row>194</xdr:row>
          <xdr:rowOff>228600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180</xdr:row>
          <xdr:rowOff>6350</xdr:rowOff>
        </xdr:from>
        <xdr:to>
          <xdr:col>10</xdr:col>
          <xdr:colOff>527050</xdr:colOff>
          <xdr:row>180</xdr:row>
          <xdr:rowOff>228600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195</xdr:row>
          <xdr:rowOff>0</xdr:rowOff>
        </xdr:from>
        <xdr:to>
          <xdr:col>10</xdr:col>
          <xdr:colOff>527050</xdr:colOff>
          <xdr:row>195</xdr:row>
          <xdr:rowOff>222250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195</xdr:row>
          <xdr:rowOff>6350</xdr:rowOff>
        </xdr:from>
        <xdr:to>
          <xdr:col>10</xdr:col>
          <xdr:colOff>527050</xdr:colOff>
          <xdr:row>195</xdr:row>
          <xdr:rowOff>228600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196</xdr:row>
          <xdr:rowOff>6350</xdr:rowOff>
        </xdr:from>
        <xdr:to>
          <xdr:col>10</xdr:col>
          <xdr:colOff>527050</xdr:colOff>
          <xdr:row>196</xdr:row>
          <xdr:rowOff>228600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217</xdr:row>
          <xdr:rowOff>6350</xdr:rowOff>
        </xdr:from>
        <xdr:to>
          <xdr:col>10</xdr:col>
          <xdr:colOff>527050</xdr:colOff>
          <xdr:row>217</xdr:row>
          <xdr:rowOff>228600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122</xdr:row>
          <xdr:rowOff>6350</xdr:rowOff>
        </xdr:from>
        <xdr:to>
          <xdr:col>10</xdr:col>
          <xdr:colOff>527050</xdr:colOff>
          <xdr:row>122</xdr:row>
          <xdr:rowOff>228600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123</xdr:row>
          <xdr:rowOff>6350</xdr:rowOff>
        </xdr:from>
        <xdr:to>
          <xdr:col>10</xdr:col>
          <xdr:colOff>527050</xdr:colOff>
          <xdr:row>123</xdr:row>
          <xdr:rowOff>228600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124</xdr:row>
          <xdr:rowOff>6350</xdr:rowOff>
        </xdr:from>
        <xdr:to>
          <xdr:col>10</xdr:col>
          <xdr:colOff>527050</xdr:colOff>
          <xdr:row>124</xdr:row>
          <xdr:rowOff>228600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201</xdr:row>
          <xdr:rowOff>6350</xdr:rowOff>
        </xdr:from>
        <xdr:to>
          <xdr:col>10</xdr:col>
          <xdr:colOff>527050</xdr:colOff>
          <xdr:row>201</xdr:row>
          <xdr:rowOff>228600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225</xdr:row>
          <xdr:rowOff>6350</xdr:rowOff>
        </xdr:from>
        <xdr:to>
          <xdr:col>10</xdr:col>
          <xdr:colOff>527050</xdr:colOff>
          <xdr:row>225</xdr:row>
          <xdr:rowOff>228600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224</xdr:row>
          <xdr:rowOff>6350</xdr:rowOff>
        </xdr:from>
        <xdr:to>
          <xdr:col>10</xdr:col>
          <xdr:colOff>527050</xdr:colOff>
          <xdr:row>224</xdr:row>
          <xdr:rowOff>228600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197</xdr:row>
          <xdr:rowOff>0</xdr:rowOff>
        </xdr:from>
        <xdr:to>
          <xdr:col>10</xdr:col>
          <xdr:colOff>527050</xdr:colOff>
          <xdr:row>197</xdr:row>
          <xdr:rowOff>222250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197</xdr:row>
          <xdr:rowOff>0</xdr:rowOff>
        </xdr:from>
        <xdr:to>
          <xdr:col>10</xdr:col>
          <xdr:colOff>527050</xdr:colOff>
          <xdr:row>197</xdr:row>
          <xdr:rowOff>222250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197</xdr:row>
          <xdr:rowOff>0</xdr:rowOff>
        </xdr:from>
        <xdr:to>
          <xdr:col>10</xdr:col>
          <xdr:colOff>527050</xdr:colOff>
          <xdr:row>197</xdr:row>
          <xdr:rowOff>222250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197</xdr:row>
          <xdr:rowOff>0</xdr:rowOff>
        </xdr:from>
        <xdr:to>
          <xdr:col>10</xdr:col>
          <xdr:colOff>527050</xdr:colOff>
          <xdr:row>197</xdr:row>
          <xdr:rowOff>222250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197</xdr:row>
          <xdr:rowOff>6350</xdr:rowOff>
        </xdr:from>
        <xdr:to>
          <xdr:col>10</xdr:col>
          <xdr:colOff>527050</xdr:colOff>
          <xdr:row>197</xdr:row>
          <xdr:rowOff>228600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134</xdr:row>
          <xdr:rowOff>6350</xdr:rowOff>
        </xdr:from>
        <xdr:to>
          <xdr:col>10</xdr:col>
          <xdr:colOff>527050</xdr:colOff>
          <xdr:row>134</xdr:row>
          <xdr:rowOff>228600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135</xdr:row>
          <xdr:rowOff>6350</xdr:rowOff>
        </xdr:from>
        <xdr:to>
          <xdr:col>10</xdr:col>
          <xdr:colOff>527050</xdr:colOff>
          <xdr:row>135</xdr:row>
          <xdr:rowOff>228600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136</xdr:row>
          <xdr:rowOff>6350</xdr:rowOff>
        </xdr:from>
        <xdr:to>
          <xdr:col>10</xdr:col>
          <xdr:colOff>527050</xdr:colOff>
          <xdr:row>136</xdr:row>
          <xdr:rowOff>228600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138</xdr:row>
          <xdr:rowOff>6350</xdr:rowOff>
        </xdr:from>
        <xdr:to>
          <xdr:col>10</xdr:col>
          <xdr:colOff>527050</xdr:colOff>
          <xdr:row>138</xdr:row>
          <xdr:rowOff>228600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210</xdr:row>
          <xdr:rowOff>6350</xdr:rowOff>
        </xdr:from>
        <xdr:to>
          <xdr:col>10</xdr:col>
          <xdr:colOff>527050</xdr:colOff>
          <xdr:row>210</xdr:row>
          <xdr:rowOff>228600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139</xdr:row>
          <xdr:rowOff>6350</xdr:rowOff>
        </xdr:from>
        <xdr:to>
          <xdr:col>10</xdr:col>
          <xdr:colOff>527050</xdr:colOff>
          <xdr:row>139</xdr:row>
          <xdr:rowOff>228600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140</xdr:row>
          <xdr:rowOff>6350</xdr:rowOff>
        </xdr:from>
        <xdr:to>
          <xdr:col>10</xdr:col>
          <xdr:colOff>527050</xdr:colOff>
          <xdr:row>140</xdr:row>
          <xdr:rowOff>228600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141</xdr:row>
          <xdr:rowOff>6350</xdr:rowOff>
        </xdr:from>
        <xdr:to>
          <xdr:col>10</xdr:col>
          <xdr:colOff>527050</xdr:colOff>
          <xdr:row>141</xdr:row>
          <xdr:rowOff>228600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226</xdr:row>
          <xdr:rowOff>6350</xdr:rowOff>
        </xdr:from>
        <xdr:to>
          <xdr:col>10</xdr:col>
          <xdr:colOff>527050</xdr:colOff>
          <xdr:row>226</xdr:row>
          <xdr:rowOff>228600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147</xdr:row>
          <xdr:rowOff>6350</xdr:rowOff>
        </xdr:from>
        <xdr:to>
          <xdr:col>10</xdr:col>
          <xdr:colOff>527050</xdr:colOff>
          <xdr:row>147</xdr:row>
          <xdr:rowOff>228600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154</xdr:row>
          <xdr:rowOff>0</xdr:rowOff>
        </xdr:from>
        <xdr:to>
          <xdr:col>10</xdr:col>
          <xdr:colOff>527050</xdr:colOff>
          <xdr:row>154</xdr:row>
          <xdr:rowOff>222250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154</xdr:row>
          <xdr:rowOff>6350</xdr:rowOff>
        </xdr:from>
        <xdr:to>
          <xdr:col>10</xdr:col>
          <xdr:colOff>527050</xdr:colOff>
          <xdr:row>154</xdr:row>
          <xdr:rowOff>228600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181</xdr:row>
          <xdr:rowOff>6350</xdr:rowOff>
        </xdr:from>
        <xdr:to>
          <xdr:col>10</xdr:col>
          <xdr:colOff>527050</xdr:colOff>
          <xdr:row>181</xdr:row>
          <xdr:rowOff>228600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131</xdr:row>
          <xdr:rowOff>0</xdr:rowOff>
        </xdr:from>
        <xdr:to>
          <xdr:col>10</xdr:col>
          <xdr:colOff>527050</xdr:colOff>
          <xdr:row>131</xdr:row>
          <xdr:rowOff>222250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131</xdr:row>
          <xdr:rowOff>6350</xdr:rowOff>
        </xdr:from>
        <xdr:to>
          <xdr:col>10</xdr:col>
          <xdr:colOff>527050</xdr:colOff>
          <xdr:row>131</xdr:row>
          <xdr:rowOff>228600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149</xdr:row>
          <xdr:rowOff>6350</xdr:rowOff>
        </xdr:from>
        <xdr:to>
          <xdr:col>10</xdr:col>
          <xdr:colOff>527050</xdr:colOff>
          <xdr:row>149</xdr:row>
          <xdr:rowOff>228600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150</xdr:row>
          <xdr:rowOff>6350</xdr:rowOff>
        </xdr:from>
        <xdr:to>
          <xdr:col>10</xdr:col>
          <xdr:colOff>527050</xdr:colOff>
          <xdr:row>150</xdr:row>
          <xdr:rowOff>228600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151</xdr:row>
          <xdr:rowOff>0</xdr:rowOff>
        </xdr:from>
        <xdr:to>
          <xdr:col>10</xdr:col>
          <xdr:colOff>527050</xdr:colOff>
          <xdr:row>151</xdr:row>
          <xdr:rowOff>222250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151</xdr:row>
          <xdr:rowOff>6350</xdr:rowOff>
        </xdr:from>
        <xdr:to>
          <xdr:col>10</xdr:col>
          <xdr:colOff>527050</xdr:colOff>
          <xdr:row>151</xdr:row>
          <xdr:rowOff>228600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152</xdr:row>
          <xdr:rowOff>6350</xdr:rowOff>
        </xdr:from>
        <xdr:to>
          <xdr:col>10</xdr:col>
          <xdr:colOff>527050</xdr:colOff>
          <xdr:row>152</xdr:row>
          <xdr:rowOff>228600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153</xdr:row>
          <xdr:rowOff>6350</xdr:rowOff>
        </xdr:from>
        <xdr:to>
          <xdr:col>10</xdr:col>
          <xdr:colOff>527050</xdr:colOff>
          <xdr:row>153</xdr:row>
          <xdr:rowOff>228600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156</xdr:row>
          <xdr:rowOff>6350</xdr:rowOff>
        </xdr:from>
        <xdr:to>
          <xdr:col>10</xdr:col>
          <xdr:colOff>527050</xdr:colOff>
          <xdr:row>156</xdr:row>
          <xdr:rowOff>228600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148</xdr:row>
          <xdr:rowOff>6350</xdr:rowOff>
        </xdr:from>
        <xdr:to>
          <xdr:col>10</xdr:col>
          <xdr:colOff>527050</xdr:colOff>
          <xdr:row>148</xdr:row>
          <xdr:rowOff>228600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198</xdr:row>
          <xdr:rowOff>6350</xdr:rowOff>
        </xdr:from>
        <xdr:to>
          <xdr:col>10</xdr:col>
          <xdr:colOff>527050</xdr:colOff>
          <xdr:row>198</xdr:row>
          <xdr:rowOff>228600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202</xdr:row>
          <xdr:rowOff>6350</xdr:rowOff>
        </xdr:from>
        <xdr:to>
          <xdr:col>10</xdr:col>
          <xdr:colOff>527050</xdr:colOff>
          <xdr:row>202</xdr:row>
          <xdr:rowOff>228600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206</xdr:row>
          <xdr:rowOff>6350</xdr:rowOff>
        </xdr:from>
        <xdr:to>
          <xdr:col>10</xdr:col>
          <xdr:colOff>527050</xdr:colOff>
          <xdr:row>206</xdr:row>
          <xdr:rowOff>228600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157</xdr:row>
          <xdr:rowOff>6350</xdr:rowOff>
        </xdr:from>
        <xdr:to>
          <xdr:col>10</xdr:col>
          <xdr:colOff>527050</xdr:colOff>
          <xdr:row>157</xdr:row>
          <xdr:rowOff>228600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216</xdr:row>
          <xdr:rowOff>6350</xdr:rowOff>
        </xdr:from>
        <xdr:to>
          <xdr:col>10</xdr:col>
          <xdr:colOff>527050</xdr:colOff>
          <xdr:row>216</xdr:row>
          <xdr:rowOff>228600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218</xdr:row>
          <xdr:rowOff>6350</xdr:rowOff>
        </xdr:from>
        <xdr:to>
          <xdr:col>10</xdr:col>
          <xdr:colOff>527050</xdr:colOff>
          <xdr:row>218</xdr:row>
          <xdr:rowOff>228600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203</xdr:row>
          <xdr:rowOff>6350</xdr:rowOff>
        </xdr:from>
        <xdr:to>
          <xdr:col>10</xdr:col>
          <xdr:colOff>527050</xdr:colOff>
          <xdr:row>203</xdr:row>
          <xdr:rowOff>228600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207</xdr:row>
          <xdr:rowOff>6350</xdr:rowOff>
        </xdr:from>
        <xdr:to>
          <xdr:col>10</xdr:col>
          <xdr:colOff>527050</xdr:colOff>
          <xdr:row>207</xdr:row>
          <xdr:rowOff>228600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204</xdr:row>
          <xdr:rowOff>6350</xdr:rowOff>
        </xdr:from>
        <xdr:to>
          <xdr:col>10</xdr:col>
          <xdr:colOff>527050</xdr:colOff>
          <xdr:row>204</xdr:row>
          <xdr:rowOff>228600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208</xdr:row>
          <xdr:rowOff>6350</xdr:rowOff>
        </xdr:from>
        <xdr:to>
          <xdr:col>10</xdr:col>
          <xdr:colOff>527050</xdr:colOff>
          <xdr:row>208</xdr:row>
          <xdr:rowOff>228600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173</xdr:row>
          <xdr:rowOff>6350</xdr:rowOff>
        </xdr:from>
        <xdr:to>
          <xdr:col>10</xdr:col>
          <xdr:colOff>527050</xdr:colOff>
          <xdr:row>173</xdr:row>
          <xdr:rowOff>228600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182</xdr:row>
          <xdr:rowOff>6350</xdr:rowOff>
        </xdr:from>
        <xdr:to>
          <xdr:col>10</xdr:col>
          <xdr:colOff>527050</xdr:colOff>
          <xdr:row>182</xdr:row>
          <xdr:rowOff>228600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174</xdr:row>
          <xdr:rowOff>6350</xdr:rowOff>
        </xdr:from>
        <xdr:to>
          <xdr:col>10</xdr:col>
          <xdr:colOff>527050</xdr:colOff>
          <xdr:row>174</xdr:row>
          <xdr:rowOff>228600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186</xdr:row>
          <xdr:rowOff>6350</xdr:rowOff>
        </xdr:from>
        <xdr:to>
          <xdr:col>10</xdr:col>
          <xdr:colOff>527050</xdr:colOff>
          <xdr:row>186</xdr:row>
          <xdr:rowOff>228600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205</xdr:row>
          <xdr:rowOff>6350</xdr:rowOff>
        </xdr:from>
        <xdr:to>
          <xdr:col>10</xdr:col>
          <xdr:colOff>527050</xdr:colOff>
          <xdr:row>205</xdr:row>
          <xdr:rowOff>228600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209</xdr:row>
          <xdr:rowOff>6350</xdr:rowOff>
        </xdr:from>
        <xdr:to>
          <xdr:col>10</xdr:col>
          <xdr:colOff>527050</xdr:colOff>
          <xdr:row>209</xdr:row>
          <xdr:rowOff>228600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220</xdr:row>
          <xdr:rowOff>6350</xdr:rowOff>
        </xdr:from>
        <xdr:to>
          <xdr:col>10</xdr:col>
          <xdr:colOff>527050</xdr:colOff>
          <xdr:row>220</xdr:row>
          <xdr:rowOff>228600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223</xdr:row>
          <xdr:rowOff>6350</xdr:rowOff>
        </xdr:from>
        <xdr:to>
          <xdr:col>10</xdr:col>
          <xdr:colOff>527050</xdr:colOff>
          <xdr:row>223</xdr:row>
          <xdr:rowOff>228600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222</xdr:row>
          <xdr:rowOff>6350</xdr:rowOff>
        </xdr:from>
        <xdr:to>
          <xdr:col>10</xdr:col>
          <xdr:colOff>527050</xdr:colOff>
          <xdr:row>222</xdr:row>
          <xdr:rowOff>228600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175</xdr:row>
          <xdr:rowOff>6350</xdr:rowOff>
        </xdr:from>
        <xdr:to>
          <xdr:col>10</xdr:col>
          <xdr:colOff>527050</xdr:colOff>
          <xdr:row>175</xdr:row>
          <xdr:rowOff>228600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105</xdr:row>
          <xdr:rowOff>6350</xdr:rowOff>
        </xdr:from>
        <xdr:to>
          <xdr:col>10</xdr:col>
          <xdr:colOff>527050</xdr:colOff>
          <xdr:row>105</xdr:row>
          <xdr:rowOff>228600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166</xdr:row>
          <xdr:rowOff>6350</xdr:rowOff>
        </xdr:from>
        <xdr:to>
          <xdr:col>10</xdr:col>
          <xdr:colOff>527050</xdr:colOff>
          <xdr:row>166</xdr:row>
          <xdr:rowOff>228600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167</xdr:row>
          <xdr:rowOff>6350</xdr:rowOff>
        </xdr:from>
        <xdr:to>
          <xdr:col>10</xdr:col>
          <xdr:colOff>527050</xdr:colOff>
          <xdr:row>167</xdr:row>
          <xdr:rowOff>228600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168</xdr:row>
          <xdr:rowOff>6350</xdr:rowOff>
        </xdr:from>
        <xdr:to>
          <xdr:col>10</xdr:col>
          <xdr:colOff>527050</xdr:colOff>
          <xdr:row>168</xdr:row>
          <xdr:rowOff>228600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142</xdr:row>
          <xdr:rowOff>6350</xdr:rowOff>
        </xdr:from>
        <xdr:to>
          <xdr:col>10</xdr:col>
          <xdr:colOff>527050</xdr:colOff>
          <xdr:row>142</xdr:row>
          <xdr:rowOff>228600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143</xdr:row>
          <xdr:rowOff>6350</xdr:rowOff>
        </xdr:from>
        <xdr:to>
          <xdr:col>10</xdr:col>
          <xdr:colOff>527050</xdr:colOff>
          <xdr:row>143</xdr:row>
          <xdr:rowOff>228600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144</xdr:row>
          <xdr:rowOff>6350</xdr:rowOff>
        </xdr:from>
        <xdr:to>
          <xdr:col>10</xdr:col>
          <xdr:colOff>527050</xdr:colOff>
          <xdr:row>144</xdr:row>
          <xdr:rowOff>228600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145</xdr:row>
          <xdr:rowOff>6350</xdr:rowOff>
        </xdr:from>
        <xdr:to>
          <xdr:col>10</xdr:col>
          <xdr:colOff>527050</xdr:colOff>
          <xdr:row>145</xdr:row>
          <xdr:rowOff>228600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146</xdr:row>
          <xdr:rowOff>6350</xdr:rowOff>
        </xdr:from>
        <xdr:to>
          <xdr:col>10</xdr:col>
          <xdr:colOff>527050</xdr:colOff>
          <xdr:row>146</xdr:row>
          <xdr:rowOff>228600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109</xdr:row>
          <xdr:rowOff>6350</xdr:rowOff>
        </xdr:from>
        <xdr:to>
          <xdr:col>10</xdr:col>
          <xdr:colOff>527050</xdr:colOff>
          <xdr:row>109</xdr:row>
          <xdr:rowOff>228600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187</xdr:row>
          <xdr:rowOff>6350</xdr:rowOff>
        </xdr:from>
        <xdr:to>
          <xdr:col>10</xdr:col>
          <xdr:colOff>527050</xdr:colOff>
          <xdr:row>187</xdr:row>
          <xdr:rowOff>228600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169</xdr:row>
          <xdr:rowOff>0</xdr:rowOff>
        </xdr:from>
        <xdr:to>
          <xdr:col>10</xdr:col>
          <xdr:colOff>527050</xdr:colOff>
          <xdr:row>169</xdr:row>
          <xdr:rowOff>222250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199</xdr:row>
          <xdr:rowOff>6350</xdr:rowOff>
        </xdr:from>
        <xdr:to>
          <xdr:col>10</xdr:col>
          <xdr:colOff>527050</xdr:colOff>
          <xdr:row>199</xdr:row>
          <xdr:rowOff>228600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106</xdr:row>
          <xdr:rowOff>6350</xdr:rowOff>
        </xdr:from>
        <xdr:to>
          <xdr:col>10</xdr:col>
          <xdr:colOff>527050</xdr:colOff>
          <xdr:row>106</xdr:row>
          <xdr:rowOff>228600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172</xdr:row>
          <xdr:rowOff>6350</xdr:rowOff>
        </xdr:from>
        <xdr:to>
          <xdr:col>10</xdr:col>
          <xdr:colOff>527050</xdr:colOff>
          <xdr:row>172</xdr:row>
          <xdr:rowOff>228600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162</xdr:row>
          <xdr:rowOff>6350</xdr:rowOff>
        </xdr:from>
        <xdr:to>
          <xdr:col>10</xdr:col>
          <xdr:colOff>527050</xdr:colOff>
          <xdr:row>162</xdr:row>
          <xdr:rowOff>228600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163</xdr:row>
          <xdr:rowOff>6350</xdr:rowOff>
        </xdr:from>
        <xdr:to>
          <xdr:col>10</xdr:col>
          <xdr:colOff>527050</xdr:colOff>
          <xdr:row>163</xdr:row>
          <xdr:rowOff>228600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164</xdr:row>
          <xdr:rowOff>6350</xdr:rowOff>
        </xdr:from>
        <xdr:to>
          <xdr:col>10</xdr:col>
          <xdr:colOff>527050</xdr:colOff>
          <xdr:row>164</xdr:row>
          <xdr:rowOff>228600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165</xdr:row>
          <xdr:rowOff>0</xdr:rowOff>
        </xdr:from>
        <xdr:to>
          <xdr:col>10</xdr:col>
          <xdr:colOff>527050</xdr:colOff>
          <xdr:row>165</xdr:row>
          <xdr:rowOff>222250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165</xdr:row>
          <xdr:rowOff>6350</xdr:rowOff>
        </xdr:from>
        <xdr:to>
          <xdr:col>10</xdr:col>
          <xdr:colOff>527050</xdr:colOff>
          <xdr:row>165</xdr:row>
          <xdr:rowOff>228600</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125</xdr:row>
          <xdr:rowOff>6350</xdr:rowOff>
        </xdr:from>
        <xdr:to>
          <xdr:col>10</xdr:col>
          <xdr:colOff>527050</xdr:colOff>
          <xdr:row>125</xdr:row>
          <xdr:rowOff>228600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126</xdr:row>
          <xdr:rowOff>6350</xdr:rowOff>
        </xdr:from>
        <xdr:to>
          <xdr:col>10</xdr:col>
          <xdr:colOff>527050</xdr:colOff>
          <xdr:row>126</xdr:row>
          <xdr:rowOff>228600</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127</xdr:row>
          <xdr:rowOff>6350</xdr:rowOff>
        </xdr:from>
        <xdr:to>
          <xdr:col>10</xdr:col>
          <xdr:colOff>527050</xdr:colOff>
          <xdr:row>127</xdr:row>
          <xdr:rowOff>228600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126</xdr:row>
          <xdr:rowOff>6350</xdr:rowOff>
        </xdr:from>
        <xdr:to>
          <xdr:col>10</xdr:col>
          <xdr:colOff>527050</xdr:colOff>
          <xdr:row>126</xdr:row>
          <xdr:rowOff>228600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127</xdr:row>
          <xdr:rowOff>6350</xdr:rowOff>
        </xdr:from>
        <xdr:to>
          <xdr:col>10</xdr:col>
          <xdr:colOff>527050</xdr:colOff>
          <xdr:row>127</xdr:row>
          <xdr:rowOff>228600</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128</xdr:row>
          <xdr:rowOff>6350</xdr:rowOff>
        </xdr:from>
        <xdr:to>
          <xdr:col>10</xdr:col>
          <xdr:colOff>527050</xdr:colOff>
          <xdr:row>128</xdr:row>
          <xdr:rowOff>228600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137</xdr:row>
          <xdr:rowOff>6350</xdr:rowOff>
        </xdr:from>
        <xdr:to>
          <xdr:col>10</xdr:col>
          <xdr:colOff>527050</xdr:colOff>
          <xdr:row>137</xdr:row>
          <xdr:rowOff>228600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133</xdr:row>
          <xdr:rowOff>6350</xdr:rowOff>
        </xdr:from>
        <xdr:to>
          <xdr:col>10</xdr:col>
          <xdr:colOff>527050</xdr:colOff>
          <xdr:row>133</xdr:row>
          <xdr:rowOff>228600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6350</xdr:rowOff>
        </xdr:from>
        <xdr:to>
          <xdr:col>10</xdr:col>
          <xdr:colOff>527050</xdr:colOff>
          <xdr:row>219</xdr:row>
          <xdr:rowOff>228600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200</xdr:row>
          <xdr:rowOff>6350</xdr:rowOff>
        </xdr:from>
        <xdr:to>
          <xdr:col>10</xdr:col>
          <xdr:colOff>527050</xdr:colOff>
          <xdr:row>200</xdr:row>
          <xdr:rowOff>228600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211</xdr:row>
          <xdr:rowOff>6350</xdr:rowOff>
        </xdr:from>
        <xdr:to>
          <xdr:col>10</xdr:col>
          <xdr:colOff>527050</xdr:colOff>
          <xdr:row>211</xdr:row>
          <xdr:rowOff>228600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212</xdr:row>
          <xdr:rowOff>6350</xdr:rowOff>
        </xdr:from>
        <xdr:to>
          <xdr:col>10</xdr:col>
          <xdr:colOff>527050</xdr:colOff>
          <xdr:row>212</xdr:row>
          <xdr:rowOff>228600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213</xdr:row>
          <xdr:rowOff>6350</xdr:rowOff>
        </xdr:from>
        <xdr:to>
          <xdr:col>10</xdr:col>
          <xdr:colOff>527050</xdr:colOff>
          <xdr:row>213</xdr:row>
          <xdr:rowOff>228600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183</xdr:row>
          <xdr:rowOff>6350</xdr:rowOff>
        </xdr:from>
        <xdr:to>
          <xdr:col>10</xdr:col>
          <xdr:colOff>527050</xdr:colOff>
          <xdr:row>183</xdr:row>
          <xdr:rowOff>228600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133</xdr:row>
          <xdr:rowOff>6350</xdr:rowOff>
        </xdr:from>
        <xdr:to>
          <xdr:col>10</xdr:col>
          <xdr:colOff>527050</xdr:colOff>
          <xdr:row>133</xdr:row>
          <xdr:rowOff>228600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219</xdr:row>
          <xdr:rowOff>6350</xdr:rowOff>
        </xdr:from>
        <xdr:to>
          <xdr:col>10</xdr:col>
          <xdr:colOff>527050</xdr:colOff>
          <xdr:row>219</xdr:row>
          <xdr:rowOff>228600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6350</xdr:rowOff>
        </xdr:from>
        <xdr:to>
          <xdr:col>10</xdr:col>
          <xdr:colOff>527050</xdr:colOff>
          <xdr:row>132</xdr:row>
          <xdr:rowOff>228600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132</xdr:row>
          <xdr:rowOff>6350</xdr:rowOff>
        </xdr:from>
        <xdr:to>
          <xdr:col>10</xdr:col>
          <xdr:colOff>527050</xdr:colOff>
          <xdr:row>132</xdr:row>
          <xdr:rowOff>228600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221</xdr:row>
          <xdr:rowOff>6350</xdr:rowOff>
        </xdr:from>
        <xdr:to>
          <xdr:col>10</xdr:col>
          <xdr:colOff>527050</xdr:colOff>
          <xdr:row>221</xdr:row>
          <xdr:rowOff>228600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227</xdr:row>
          <xdr:rowOff>6350</xdr:rowOff>
        </xdr:from>
        <xdr:to>
          <xdr:col>10</xdr:col>
          <xdr:colOff>527050</xdr:colOff>
          <xdr:row>227</xdr:row>
          <xdr:rowOff>228600</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228</xdr:row>
          <xdr:rowOff>6350</xdr:rowOff>
        </xdr:from>
        <xdr:to>
          <xdr:col>10</xdr:col>
          <xdr:colOff>527050</xdr:colOff>
          <xdr:row>228</xdr:row>
          <xdr:rowOff>228600</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229</xdr:row>
          <xdr:rowOff>6350</xdr:rowOff>
        </xdr:from>
        <xdr:to>
          <xdr:col>10</xdr:col>
          <xdr:colOff>527050</xdr:colOff>
          <xdr:row>229</xdr:row>
          <xdr:rowOff>228600</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230</xdr:row>
          <xdr:rowOff>6350</xdr:rowOff>
        </xdr:from>
        <xdr:to>
          <xdr:col>10</xdr:col>
          <xdr:colOff>527050</xdr:colOff>
          <xdr:row>230</xdr:row>
          <xdr:rowOff>228600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231</xdr:row>
          <xdr:rowOff>6350</xdr:rowOff>
        </xdr:from>
        <xdr:to>
          <xdr:col>10</xdr:col>
          <xdr:colOff>527050</xdr:colOff>
          <xdr:row>231</xdr:row>
          <xdr:rowOff>228600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130</xdr:row>
          <xdr:rowOff>6350</xdr:rowOff>
        </xdr:from>
        <xdr:to>
          <xdr:col>10</xdr:col>
          <xdr:colOff>527050</xdr:colOff>
          <xdr:row>130</xdr:row>
          <xdr:rowOff>228600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234</xdr:row>
          <xdr:rowOff>6350</xdr:rowOff>
        </xdr:from>
        <xdr:to>
          <xdr:col>10</xdr:col>
          <xdr:colOff>527050</xdr:colOff>
          <xdr:row>234</xdr:row>
          <xdr:rowOff>228600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235</xdr:row>
          <xdr:rowOff>6350</xdr:rowOff>
        </xdr:from>
        <xdr:to>
          <xdr:col>10</xdr:col>
          <xdr:colOff>527050</xdr:colOff>
          <xdr:row>235</xdr:row>
          <xdr:rowOff>228600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236</xdr:row>
          <xdr:rowOff>6350</xdr:rowOff>
        </xdr:from>
        <xdr:to>
          <xdr:col>10</xdr:col>
          <xdr:colOff>527050</xdr:colOff>
          <xdr:row>236</xdr:row>
          <xdr:rowOff>228600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237</xdr:row>
          <xdr:rowOff>6350</xdr:rowOff>
        </xdr:from>
        <xdr:to>
          <xdr:col>10</xdr:col>
          <xdr:colOff>527050</xdr:colOff>
          <xdr:row>237</xdr:row>
          <xdr:rowOff>228600</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238</xdr:row>
          <xdr:rowOff>6350</xdr:rowOff>
        </xdr:from>
        <xdr:to>
          <xdr:col>10</xdr:col>
          <xdr:colOff>527050</xdr:colOff>
          <xdr:row>238</xdr:row>
          <xdr:rowOff>228600</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239</xdr:row>
          <xdr:rowOff>6350</xdr:rowOff>
        </xdr:from>
        <xdr:to>
          <xdr:col>10</xdr:col>
          <xdr:colOff>527050</xdr:colOff>
          <xdr:row>239</xdr:row>
          <xdr:rowOff>228600</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240</xdr:row>
          <xdr:rowOff>6350</xdr:rowOff>
        </xdr:from>
        <xdr:to>
          <xdr:col>10</xdr:col>
          <xdr:colOff>527050</xdr:colOff>
          <xdr:row>240</xdr:row>
          <xdr:rowOff>228600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419100</xdr:rowOff>
    </xdr:from>
    <xdr:to>
      <xdr:col>0</xdr:col>
      <xdr:colOff>2085975</xdr:colOff>
      <xdr:row>0</xdr:row>
      <xdr:rowOff>962025</xdr:rowOff>
    </xdr:to>
    <xdr:pic>
      <xdr:nvPicPr>
        <xdr:cNvPr id="3" name="image1.jpg"/>
        <xdr:cNvPicPr preferRelativeResize="0"/>
      </xdr:nvPicPr>
      <xdr:blipFill>
        <a:blip xmlns:r="http://schemas.openxmlformats.org/officeDocument/2006/relationships" r:embed="rId1" cstate="print"/>
        <a:stretch>
          <a:fillRect/>
        </a:stretch>
      </xdr:blipFill>
      <xdr:spPr>
        <a:xfrm>
          <a:off x="85725" y="971550"/>
          <a:ext cx="2000250" cy="542925"/>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180976</xdr:colOff>
      <xdr:row>0</xdr:row>
      <xdr:rowOff>152399</xdr:rowOff>
    </xdr:from>
    <xdr:to>
      <xdr:col>0</xdr:col>
      <xdr:colOff>2771776</xdr:colOff>
      <xdr:row>3</xdr:row>
      <xdr:rowOff>142874</xdr:rowOff>
    </xdr:to>
    <xdr:pic>
      <xdr:nvPicPr>
        <xdr:cNvPr id="2" name="image1.jpg" title="Image"/>
        <xdr:cNvPicPr preferRelativeResize="0"/>
      </xdr:nvPicPr>
      <xdr:blipFill>
        <a:blip xmlns:r="http://schemas.openxmlformats.org/officeDocument/2006/relationships" r:embed="rId1" cstate="print"/>
        <a:stretch>
          <a:fillRect/>
        </a:stretch>
      </xdr:blipFill>
      <xdr:spPr>
        <a:xfrm>
          <a:off x="180976" y="152399"/>
          <a:ext cx="2590800" cy="54292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5" sqref="A5"/>
    </sheetView>
  </sheetViews>
  <sheetFormatPr defaultRowHeight="21" x14ac:dyDescent="0.5"/>
  <cols>
    <col min="1" max="1" width="40.6328125" style="22" bestFit="1" customWidth="1"/>
    <col min="2" max="2" width="22.453125" style="16" customWidth="1"/>
  </cols>
  <sheetData>
    <row r="1" spans="1:3" x14ac:dyDescent="0.5">
      <c r="A1" s="55">
        <f ca="1">TODAY()</f>
        <v>43160</v>
      </c>
    </row>
    <row r="2" spans="1:3" x14ac:dyDescent="0.5">
      <c r="A2" s="44" t="s">
        <v>0</v>
      </c>
      <c r="B2" s="50">
        <f>COUNTIF(Roadmap!G2:G241, "HOld")</f>
        <v>1</v>
      </c>
    </row>
    <row r="3" spans="1:3" x14ac:dyDescent="0.5">
      <c r="A3" s="40" t="s">
        <v>1</v>
      </c>
      <c r="B3" s="50">
        <f>COUNTIF(Roadmap!G2:G241, "No Storyboard Yet")</f>
        <v>113</v>
      </c>
    </row>
    <row r="4" spans="1:3" x14ac:dyDescent="0.5">
      <c r="A4" s="49" t="s">
        <v>2</v>
      </c>
      <c r="B4" s="50">
        <f>COUNTIF(Roadmap!G2:G241, "Storyboard In Progress")</f>
        <v>3</v>
      </c>
    </row>
    <row r="5" spans="1:3" x14ac:dyDescent="0.5">
      <c r="A5" s="46" t="s">
        <v>3</v>
      </c>
      <c r="B5" s="50">
        <f>COUNTIF(Roadmap!G2:G241, "Storyboard Complete")</f>
        <v>3</v>
      </c>
    </row>
    <row r="6" spans="1:3" x14ac:dyDescent="0.5">
      <c r="A6" s="39" t="s">
        <v>4</v>
      </c>
      <c r="B6" s="50">
        <f>COUNTIF(Roadmap!G2:G241, "Storyline in Progress")</f>
        <v>1</v>
      </c>
    </row>
    <row r="7" spans="1:3" x14ac:dyDescent="0.5">
      <c r="A7" s="48" t="s">
        <v>5</v>
      </c>
      <c r="B7" s="50">
        <f>COUNTIF(Roadmap!G2:G241, "Published")</f>
        <v>116</v>
      </c>
      <c r="C7" t="s">
        <v>203</v>
      </c>
    </row>
    <row r="8" spans="1:3" x14ac:dyDescent="0.5">
      <c r="A8" s="32" t="s">
        <v>6</v>
      </c>
      <c r="B8" s="32">
        <f>Roadmap!E241</f>
        <v>240</v>
      </c>
    </row>
    <row r="10" spans="1:3" x14ac:dyDescent="0.5">
      <c r="A10" s="51" t="s">
        <v>813</v>
      </c>
      <c r="B10" s="24">
        <f>COUNTIF(Roadmap!M2:M98, "SMB")</f>
        <v>82</v>
      </c>
    </row>
    <row r="11" spans="1:3" x14ac:dyDescent="0.5">
      <c r="A11" s="53" t="s">
        <v>814</v>
      </c>
      <c r="B11" s="52" t="e">
        <f>COUNTIF(#REF!, "complete")</f>
        <v>#REF!</v>
      </c>
    </row>
    <row r="13" spans="1:3" x14ac:dyDescent="0.5">
      <c r="A13" s="73" t="s">
        <v>828</v>
      </c>
      <c r="B13" s="50" t="e">
        <f>COUNTIF(#REF!, "In Progress")</f>
        <v>#REF!</v>
      </c>
    </row>
    <row r="14" spans="1:3" x14ac:dyDescent="0.5">
      <c r="A14" s="74" t="s">
        <v>829</v>
      </c>
      <c r="B14" s="50" t="e">
        <f>COUNTIF(#REF!, "Complete")</f>
        <v>#REF!</v>
      </c>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41"/>
  <sheetViews>
    <sheetView zoomScale="75" zoomScaleNormal="75" workbookViewId="0">
      <pane ySplit="1" topLeftCell="A156" activePane="bottomLeft" state="frozen"/>
      <selection pane="bottomLeft" activeCell="D163" sqref="D163"/>
    </sheetView>
  </sheetViews>
  <sheetFormatPr defaultColWidth="8.90625" defaultRowHeight="20" customHeight="1" x14ac:dyDescent="0.5"/>
  <cols>
    <col min="1" max="1" width="27.36328125" style="22" customWidth="1"/>
    <col min="2" max="2" width="23.90625" style="26" customWidth="1"/>
    <col min="3" max="3" width="17" style="26" customWidth="1"/>
    <col min="4" max="4" width="67.36328125" style="22" customWidth="1"/>
    <col min="5" max="5" width="8.36328125" style="23" bestFit="1" customWidth="1"/>
    <col min="6" max="6" width="12" style="22" bestFit="1" customWidth="1"/>
    <col min="7" max="7" width="29.90625" style="22" bestFit="1" customWidth="1"/>
    <col min="8" max="8" width="27" style="26" bestFit="1" customWidth="1"/>
    <col min="9" max="9" width="22" style="22" customWidth="1"/>
    <col min="10" max="10" width="16.90625" style="22" customWidth="1"/>
    <col min="11" max="11" width="12" style="22" customWidth="1"/>
    <col min="12" max="12" width="8.90625" style="22"/>
    <col min="13" max="13" width="31" style="22" customWidth="1"/>
    <col min="14" max="14" width="11.36328125" style="26" customWidth="1"/>
    <col min="15" max="15" width="9.08984375" customWidth="1"/>
    <col min="16" max="16384" width="8.90625" style="22"/>
  </cols>
  <sheetData>
    <row r="1" spans="1:14" ht="47" customHeight="1" x14ac:dyDescent="0.5">
      <c r="A1" s="18" t="s">
        <v>7</v>
      </c>
      <c r="B1" s="19" t="s">
        <v>8</v>
      </c>
      <c r="C1" s="20" t="s">
        <v>9</v>
      </c>
      <c r="D1" s="20" t="s">
        <v>10</v>
      </c>
      <c r="E1" s="20" t="s">
        <v>11</v>
      </c>
      <c r="F1" s="20" t="s">
        <v>12</v>
      </c>
      <c r="G1" s="20" t="s">
        <v>13</v>
      </c>
      <c r="H1" s="54" t="s">
        <v>14</v>
      </c>
      <c r="I1" s="54" t="s">
        <v>834</v>
      </c>
      <c r="J1" s="54" t="s">
        <v>15</v>
      </c>
      <c r="K1" s="70" t="s">
        <v>804</v>
      </c>
      <c r="L1" s="70" t="s">
        <v>805</v>
      </c>
      <c r="M1" s="71" t="s">
        <v>806</v>
      </c>
      <c r="N1" s="72" t="s">
        <v>835</v>
      </c>
    </row>
    <row r="2" spans="1:14" ht="20" customHeight="1" x14ac:dyDescent="0.5">
      <c r="A2" s="28" t="s">
        <v>16</v>
      </c>
      <c r="B2" s="29" t="s">
        <v>17</v>
      </c>
      <c r="C2" s="29" t="s">
        <v>18</v>
      </c>
      <c r="D2" s="30" t="s">
        <v>19</v>
      </c>
      <c r="E2" s="17">
        <v>1</v>
      </c>
      <c r="F2" s="47" t="s">
        <v>20</v>
      </c>
      <c r="G2" s="48" t="s">
        <v>21</v>
      </c>
      <c r="H2" s="48">
        <v>42542</v>
      </c>
      <c r="I2" s="47"/>
      <c r="J2" s="47"/>
      <c r="K2"/>
      <c r="L2" s="21"/>
      <c r="M2" s="22" t="s">
        <v>815</v>
      </c>
    </row>
    <row r="3" spans="1:14" ht="20" customHeight="1" x14ac:dyDescent="0.5">
      <c r="A3" s="28" t="s">
        <v>22</v>
      </c>
      <c r="B3" s="29" t="s">
        <v>17</v>
      </c>
      <c r="C3" s="29" t="s">
        <v>18</v>
      </c>
      <c r="D3" s="31" t="s">
        <v>23</v>
      </c>
      <c r="E3" s="17">
        <f>E2+1</f>
        <v>2</v>
      </c>
      <c r="F3" s="47" t="s">
        <v>24</v>
      </c>
      <c r="G3" s="48" t="s">
        <v>21</v>
      </c>
      <c r="H3" s="48">
        <v>42548</v>
      </c>
      <c r="I3" s="47"/>
      <c r="J3" s="47"/>
      <c r="K3"/>
      <c r="L3" s="21"/>
      <c r="M3" s="22" t="s">
        <v>815</v>
      </c>
    </row>
    <row r="4" spans="1:14" ht="20" customHeight="1" x14ac:dyDescent="0.5">
      <c r="A4" s="28" t="s">
        <v>25</v>
      </c>
      <c r="B4" s="29" t="s">
        <v>17</v>
      </c>
      <c r="C4" s="29" t="s">
        <v>18</v>
      </c>
      <c r="D4" s="30" t="s">
        <v>26</v>
      </c>
      <c r="E4" s="17">
        <f t="shared" ref="E4:E41" si="0">E3+1</f>
        <v>3</v>
      </c>
      <c r="F4" s="47" t="s">
        <v>27</v>
      </c>
      <c r="G4" s="48" t="s">
        <v>21</v>
      </c>
      <c r="H4" s="48">
        <v>42543</v>
      </c>
      <c r="I4" s="47"/>
      <c r="J4" s="47"/>
      <c r="K4"/>
      <c r="L4" s="21"/>
      <c r="M4" s="22" t="s">
        <v>815</v>
      </c>
    </row>
    <row r="5" spans="1:14" ht="20" customHeight="1" x14ac:dyDescent="0.5">
      <c r="A5" s="28" t="s">
        <v>28</v>
      </c>
      <c r="B5" s="29" t="s">
        <v>17</v>
      </c>
      <c r="C5" s="29" t="s">
        <v>18</v>
      </c>
      <c r="D5" s="30" t="s">
        <v>29</v>
      </c>
      <c r="E5" s="17">
        <f t="shared" si="0"/>
        <v>4</v>
      </c>
      <c r="F5" s="47" t="s">
        <v>30</v>
      </c>
      <c r="G5" s="48" t="s">
        <v>21</v>
      </c>
      <c r="H5" s="48">
        <v>42562</v>
      </c>
      <c r="I5" s="47"/>
      <c r="J5" s="47"/>
      <c r="K5"/>
      <c r="L5" s="21"/>
      <c r="M5" s="22" t="s">
        <v>815</v>
      </c>
    </row>
    <row r="6" spans="1:14" ht="20" customHeight="1" x14ac:dyDescent="0.5">
      <c r="A6" s="28" t="s">
        <v>31</v>
      </c>
      <c r="B6" s="29" t="s">
        <v>17</v>
      </c>
      <c r="C6" s="29" t="s">
        <v>18</v>
      </c>
      <c r="D6" s="31" t="s">
        <v>32</v>
      </c>
      <c r="E6" s="17">
        <f t="shared" si="0"/>
        <v>5</v>
      </c>
      <c r="F6" s="47" t="s">
        <v>33</v>
      </c>
      <c r="G6" s="48" t="s">
        <v>21</v>
      </c>
      <c r="H6" s="48">
        <v>42564</v>
      </c>
      <c r="I6" s="47"/>
      <c r="J6" s="47"/>
      <c r="K6"/>
      <c r="L6" s="21"/>
      <c r="M6" s="22" t="s">
        <v>815</v>
      </c>
    </row>
    <row r="7" spans="1:14" ht="20" customHeight="1" x14ac:dyDescent="0.5">
      <c r="A7" s="28" t="s">
        <v>34</v>
      </c>
      <c r="B7" s="29" t="s">
        <v>17</v>
      </c>
      <c r="C7" s="29" t="s">
        <v>18</v>
      </c>
      <c r="D7" s="31" t="s">
        <v>35</v>
      </c>
      <c r="E7" s="17">
        <f t="shared" si="0"/>
        <v>6</v>
      </c>
      <c r="F7" s="47" t="s">
        <v>36</v>
      </c>
      <c r="G7" s="48" t="s">
        <v>21</v>
      </c>
      <c r="H7" s="48">
        <v>42611</v>
      </c>
      <c r="I7" s="47"/>
      <c r="J7" s="47"/>
      <c r="K7"/>
      <c r="L7" s="21"/>
      <c r="M7" s="22" t="s">
        <v>815</v>
      </c>
    </row>
    <row r="8" spans="1:14" ht="20" customHeight="1" x14ac:dyDescent="0.5">
      <c r="A8" s="28" t="s">
        <v>37</v>
      </c>
      <c r="B8" s="29" t="s">
        <v>17</v>
      </c>
      <c r="C8" s="29" t="s">
        <v>38</v>
      </c>
      <c r="D8" s="31" t="s">
        <v>39</v>
      </c>
      <c r="E8" s="17">
        <f t="shared" si="0"/>
        <v>7</v>
      </c>
      <c r="F8" s="47" t="s">
        <v>40</v>
      </c>
      <c r="G8" s="48" t="s">
        <v>21</v>
      </c>
      <c r="H8" s="48">
        <v>42625</v>
      </c>
      <c r="I8" s="47"/>
      <c r="J8" s="47"/>
      <c r="K8"/>
      <c r="L8" s="21"/>
      <c r="M8" s="22" t="s">
        <v>815</v>
      </c>
    </row>
    <row r="9" spans="1:14" ht="20" customHeight="1" x14ac:dyDescent="0.5">
      <c r="A9" s="28" t="s">
        <v>41</v>
      </c>
      <c r="B9" s="29" t="s">
        <v>42</v>
      </c>
      <c r="C9" s="29" t="s">
        <v>18</v>
      </c>
      <c r="D9" s="31" t="s">
        <v>43</v>
      </c>
      <c r="E9" s="17">
        <f t="shared" si="0"/>
        <v>8</v>
      </c>
      <c r="F9" s="47" t="s">
        <v>44</v>
      </c>
      <c r="G9" s="48" t="s">
        <v>21</v>
      </c>
      <c r="H9" s="48">
        <v>42625</v>
      </c>
      <c r="I9" s="47"/>
      <c r="J9" s="47"/>
      <c r="K9"/>
      <c r="L9" s="21"/>
      <c r="M9" s="22" t="s">
        <v>815</v>
      </c>
    </row>
    <row r="10" spans="1:14" ht="20" customHeight="1" x14ac:dyDescent="0.5">
      <c r="A10" s="28" t="s">
        <v>45</v>
      </c>
      <c r="B10" s="29" t="s">
        <v>42</v>
      </c>
      <c r="C10" s="29" t="s">
        <v>46</v>
      </c>
      <c r="D10" s="31" t="s">
        <v>45</v>
      </c>
      <c r="E10" s="17">
        <f t="shared" si="0"/>
        <v>9</v>
      </c>
      <c r="F10" s="47" t="s">
        <v>47</v>
      </c>
      <c r="G10" s="48" t="s">
        <v>21</v>
      </c>
      <c r="H10" s="48">
        <v>42604</v>
      </c>
      <c r="I10" s="47"/>
      <c r="J10" s="47"/>
      <c r="K10"/>
      <c r="L10" s="21"/>
      <c r="M10" s="22" t="s">
        <v>815</v>
      </c>
    </row>
    <row r="11" spans="1:14" ht="20" customHeight="1" x14ac:dyDescent="0.5">
      <c r="A11" s="28" t="s">
        <v>48</v>
      </c>
      <c r="B11" s="29" t="s">
        <v>49</v>
      </c>
      <c r="C11" s="29" t="s">
        <v>50</v>
      </c>
      <c r="D11" s="31" t="s">
        <v>51</v>
      </c>
      <c r="E11" s="17">
        <f t="shared" si="0"/>
        <v>10</v>
      </c>
      <c r="F11" s="47" t="s">
        <v>52</v>
      </c>
      <c r="G11" s="48" t="s">
        <v>21</v>
      </c>
      <c r="H11" s="48">
        <v>42576</v>
      </c>
      <c r="I11" s="47"/>
      <c r="J11" s="47"/>
      <c r="K11"/>
      <c r="L11" s="21"/>
      <c r="M11" s="22" t="s">
        <v>815</v>
      </c>
    </row>
    <row r="12" spans="1:14" ht="20" customHeight="1" x14ac:dyDescent="0.5">
      <c r="A12" s="31" t="s">
        <v>53</v>
      </c>
      <c r="B12" s="29" t="s">
        <v>49</v>
      </c>
      <c r="C12" s="29" t="s">
        <v>18</v>
      </c>
      <c r="D12" s="31" t="s">
        <v>54</v>
      </c>
      <c r="E12" s="17">
        <f t="shared" si="0"/>
        <v>11</v>
      </c>
      <c r="F12" s="47" t="s">
        <v>55</v>
      </c>
      <c r="G12" s="48" t="s">
        <v>21</v>
      </c>
      <c r="H12" s="48">
        <v>42598</v>
      </c>
      <c r="I12" s="47"/>
      <c r="J12" s="47"/>
      <c r="K12"/>
      <c r="L12" s="21"/>
      <c r="M12" s="22" t="s">
        <v>815</v>
      </c>
    </row>
    <row r="13" spans="1:14" ht="20" customHeight="1" x14ac:dyDescent="0.5">
      <c r="A13" s="31" t="s">
        <v>56</v>
      </c>
      <c r="B13" s="29" t="s">
        <v>49</v>
      </c>
      <c r="C13" s="29" t="s">
        <v>18</v>
      </c>
      <c r="D13" s="31" t="s">
        <v>57</v>
      </c>
      <c r="E13" s="17">
        <f t="shared" si="0"/>
        <v>12</v>
      </c>
      <c r="F13" s="47" t="s">
        <v>58</v>
      </c>
      <c r="G13" s="48" t="s">
        <v>21</v>
      </c>
      <c r="H13" s="48">
        <v>42577</v>
      </c>
      <c r="I13" s="47"/>
      <c r="J13" s="47"/>
      <c r="K13"/>
      <c r="L13" s="21"/>
      <c r="M13" s="22" t="s">
        <v>815</v>
      </c>
    </row>
    <row r="14" spans="1:14" ht="20" customHeight="1" x14ac:dyDescent="0.5">
      <c r="A14" s="31" t="s">
        <v>59</v>
      </c>
      <c r="B14" s="29" t="s">
        <v>60</v>
      </c>
      <c r="C14" s="29" t="s">
        <v>38</v>
      </c>
      <c r="D14" s="31" t="s">
        <v>61</v>
      </c>
      <c r="E14" s="17">
        <f t="shared" si="0"/>
        <v>13</v>
      </c>
      <c r="F14" s="47" t="s">
        <v>62</v>
      </c>
      <c r="G14" s="48" t="s">
        <v>21</v>
      </c>
      <c r="H14" s="48">
        <v>42594</v>
      </c>
      <c r="I14" s="47"/>
      <c r="J14" s="47"/>
      <c r="K14"/>
      <c r="L14" s="21"/>
      <c r="M14" s="22" t="s">
        <v>815</v>
      </c>
    </row>
    <row r="15" spans="1:14" ht="20" customHeight="1" x14ac:dyDescent="0.5">
      <c r="A15" s="31" t="s">
        <v>63</v>
      </c>
      <c r="B15" s="29" t="s">
        <v>49</v>
      </c>
      <c r="C15" s="29" t="s">
        <v>18</v>
      </c>
      <c r="D15" s="31" t="s">
        <v>64</v>
      </c>
      <c r="E15" s="17">
        <f t="shared" si="0"/>
        <v>14</v>
      </c>
      <c r="F15" s="47" t="s">
        <v>65</v>
      </c>
      <c r="G15" s="48" t="s">
        <v>21</v>
      </c>
      <c r="H15" s="48">
        <v>42634</v>
      </c>
      <c r="I15" s="47"/>
      <c r="J15" s="47"/>
      <c r="K15"/>
      <c r="L15" s="21"/>
      <c r="M15" s="22" t="s">
        <v>815</v>
      </c>
    </row>
    <row r="16" spans="1:14" ht="20" customHeight="1" x14ac:dyDescent="0.5">
      <c r="A16" s="31" t="s">
        <v>66</v>
      </c>
      <c r="B16" s="29" t="s">
        <v>49</v>
      </c>
      <c r="C16" s="29" t="s">
        <v>67</v>
      </c>
      <c r="D16" s="31" t="s">
        <v>68</v>
      </c>
      <c r="E16" s="17">
        <f t="shared" si="0"/>
        <v>15</v>
      </c>
      <c r="F16" s="47" t="s">
        <v>69</v>
      </c>
      <c r="G16" s="48" t="s">
        <v>21</v>
      </c>
      <c r="H16" s="48">
        <v>42600</v>
      </c>
      <c r="I16" s="47"/>
      <c r="J16" s="47"/>
      <c r="K16"/>
      <c r="L16" s="21"/>
      <c r="M16" s="22" t="s">
        <v>815</v>
      </c>
    </row>
    <row r="17" spans="1:13" ht="20" customHeight="1" x14ac:dyDescent="0.5">
      <c r="A17" s="31" t="s">
        <v>70</v>
      </c>
      <c r="B17" s="29" t="s">
        <v>49</v>
      </c>
      <c r="C17" s="29" t="s">
        <v>50</v>
      </c>
      <c r="D17" s="31" t="s">
        <v>71</v>
      </c>
      <c r="E17" s="17">
        <f t="shared" si="0"/>
        <v>16</v>
      </c>
      <c r="F17" s="47" t="s">
        <v>72</v>
      </c>
      <c r="G17" s="48" t="s">
        <v>21</v>
      </c>
      <c r="H17" s="48">
        <v>42600</v>
      </c>
      <c r="I17" s="47"/>
      <c r="J17" s="47"/>
      <c r="K17"/>
      <c r="L17" s="21"/>
      <c r="M17" s="22" t="s">
        <v>815</v>
      </c>
    </row>
    <row r="18" spans="1:13" ht="20" customHeight="1" x14ac:dyDescent="0.5">
      <c r="A18" s="31" t="s">
        <v>73</v>
      </c>
      <c r="B18" s="29" t="s">
        <v>49</v>
      </c>
      <c r="C18" s="29" t="s">
        <v>50</v>
      </c>
      <c r="D18" s="31" t="s">
        <v>74</v>
      </c>
      <c r="E18" s="17">
        <f t="shared" si="0"/>
        <v>17</v>
      </c>
      <c r="F18" s="47" t="s">
        <v>75</v>
      </c>
      <c r="G18" s="48" t="s">
        <v>21</v>
      </c>
      <c r="H18" s="48">
        <v>42599</v>
      </c>
      <c r="I18" s="47"/>
      <c r="J18" s="47"/>
      <c r="K18"/>
      <c r="L18" s="21"/>
      <c r="M18" s="22" t="s">
        <v>203</v>
      </c>
    </row>
    <row r="19" spans="1:13" ht="20" customHeight="1" x14ac:dyDescent="0.5">
      <c r="A19" s="31" t="s">
        <v>76</v>
      </c>
      <c r="B19" s="29" t="s">
        <v>49</v>
      </c>
      <c r="C19" s="29" t="s">
        <v>18</v>
      </c>
      <c r="D19" s="31" t="s">
        <v>77</v>
      </c>
      <c r="E19" s="17">
        <f t="shared" si="0"/>
        <v>18</v>
      </c>
      <c r="F19" s="47" t="s">
        <v>78</v>
      </c>
      <c r="G19" s="48" t="s">
        <v>21</v>
      </c>
      <c r="H19" s="48">
        <v>42612</v>
      </c>
      <c r="I19" s="47"/>
      <c r="J19" s="47"/>
      <c r="K19"/>
      <c r="L19" s="21"/>
      <c r="M19" s="22" t="s">
        <v>815</v>
      </c>
    </row>
    <row r="20" spans="1:13" ht="20" customHeight="1" x14ac:dyDescent="0.5">
      <c r="A20" s="31" t="s">
        <v>79</v>
      </c>
      <c r="B20" s="29" t="s">
        <v>49</v>
      </c>
      <c r="C20" s="29" t="s">
        <v>50</v>
      </c>
      <c r="D20" s="31" t="s">
        <v>80</v>
      </c>
      <c r="E20" s="17">
        <f t="shared" si="0"/>
        <v>19</v>
      </c>
      <c r="F20" s="47" t="s">
        <v>81</v>
      </c>
      <c r="G20" s="48" t="s">
        <v>21</v>
      </c>
      <c r="H20" s="48">
        <v>42604</v>
      </c>
      <c r="I20" s="47"/>
      <c r="J20" s="47"/>
      <c r="K20"/>
      <c r="L20" s="21"/>
      <c r="M20" s="22" t="s">
        <v>815</v>
      </c>
    </row>
    <row r="21" spans="1:13" ht="20" customHeight="1" x14ac:dyDescent="0.5">
      <c r="A21" s="31" t="s">
        <v>82</v>
      </c>
      <c r="B21" s="29" t="s">
        <v>83</v>
      </c>
      <c r="C21" s="29" t="s">
        <v>46</v>
      </c>
      <c r="D21" s="31" t="s">
        <v>84</v>
      </c>
      <c r="E21" s="17">
        <f t="shared" si="0"/>
        <v>20</v>
      </c>
      <c r="F21" s="47" t="s">
        <v>85</v>
      </c>
      <c r="G21" s="48" t="s">
        <v>21</v>
      </c>
      <c r="H21" s="48">
        <v>42621</v>
      </c>
      <c r="I21" s="47"/>
      <c r="J21" s="47"/>
      <c r="K21"/>
      <c r="L21" s="21"/>
      <c r="M21" s="22" t="s">
        <v>815</v>
      </c>
    </row>
    <row r="22" spans="1:13" ht="20" customHeight="1" x14ac:dyDescent="0.5">
      <c r="A22" s="31" t="s">
        <v>86</v>
      </c>
      <c r="B22" s="29" t="s">
        <v>83</v>
      </c>
      <c r="C22" s="29" t="s">
        <v>46</v>
      </c>
      <c r="D22" s="31" t="s">
        <v>87</v>
      </c>
      <c r="E22" s="17">
        <f t="shared" si="0"/>
        <v>21</v>
      </c>
      <c r="F22" s="47" t="s">
        <v>88</v>
      </c>
      <c r="G22" s="48" t="s">
        <v>21</v>
      </c>
      <c r="H22" s="48">
        <v>42622</v>
      </c>
      <c r="I22" s="47"/>
      <c r="J22" s="47"/>
      <c r="K22"/>
      <c r="L22" s="21"/>
      <c r="M22" s="22" t="s">
        <v>815</v>
      </c>
    </row>
    <row r="23" spans="1:13" ht="20" customHeight="1" x14ac:dyDescent="0.5">
      <c r="A23" s="31" t="s">
        <v>89</v>
      </c>
      <c r="B23" s="29" t="s">
        <v>83</v>
      </c>
      <c r="C23" s="29" t="s">
        <v>90</v>
      </c>
      <c r="D23" s="31" t="s">
        <v>91</v>
      </c>
      <c r="E23" s="17">
        <f t="shared" si="0"/>
        <v>22</v>
      </c>
      <c r="F23" s="47" t="s">
        <v>92</v>
      </c>
      <c r="G23" s="48" t="s">
        <v>21</v>
      </c>
      <c r="H23" s="48">
        <v>42625</v>
      </c>
      <c r="I23" s="47"/>
      <c r="J23" s="47"/>
      <c r="K23"/>
      <c r="L23" s="21"/>
      <c r="M23" s="22" t="s">
        <v>815</v>
      </c>
    </row>
    <row r="24" spans="1:13" ht="20" customHeight="1" x14ac:dyDescent="0.5">
      <c r="A24" s="31" t="s">
        <v>93</v>
      </c>
      <c r="B24" s="29" t="s">
        <v>83</v>
      </c>
      <c r="C24" s="29" t="s">
        <v>18</v>
      </c>
      <c r="D24" s="31" t="s">
        <v>94</v>
      </c>
      <c r="E24" s="17">
        <f t="shared" si="0"/>
        <v>23</v>
      </c>
      <c r="F24" s="47" t="s">
        <v>95</v>
      </c>
      <c r="G24" s="48" t="s">
        <v>21</v>
      </c>
      <c r="H24" s="48">
        <v>42626</v>
      </c>
      <c r="I24" s="47"/>
      <c r="J24" s="47"/>
      <c r="K24"/>
      <c r="L24" s="21"/>
      <c r="M24" s="22" t="s">
        <v>815</v>
      </c>
    </row>
    <row r="25" spans="1:13" ht="20" customHeight="1" x14ac:dyDescent="0.5">
      <c r="A25" s="31" t="s">
        <v>96</v>
      </c>
      <c r="B25" s="29" t="s">
        <v>97</v>
      </c>
      <c r="C25" s="29" t="s">
        <v>38</v>
      </c>
      <c r="D25" s="31" t="s">
        <v>98</v>
      </c>
      <c r="E25" s="17">
        <f t="shared" si="0"/>
        <v>24</v>
      </c>
      <c r="F25" s="47" t="s">
        <v>99</v>
      </c>
      <c r="G25" s="48" t="s">
        <v>21</v>
      </c>
      <c r="H25" s="48">
        <v>42632</v>
      </c>
      <c r="I25" s="47"/>
      <c r="J25" s="47"/>
      <c r="K25"/>
      <c r="L25" s="21"/>
      <c r="M25" s="22" t="s">
        <v>815</v>
      </c>
    </row>
    <row r="26" spans="1:13" ht="20" customHeight="1" x14ac:dyDescent="0.5">
      <c r="A26" s="31" t="s">
        <v>100</v>
      </c>
      <c r="B26" s="29" t="s">
        <v>97</v>
      </c>
      <c r="C26" s="29" t="s">
        <v>38</v>
      </c>
      <c r="D26" s="31" t="s">
        <v>101</v>
      </c>
      <c r="E26" s="17">
        <f t="shared" si="0"/>
        <v>25</v>
      </c>
      <c r="F26" s="47" t="s">
        <v>102</v>
      </c>
      <c r="G26" s="48" t="s">
        <v>21</v>
      </c>
      <c r="H26" s="48">
        <v>42633</v>
      </c>
      <c r="I26" s="47"/>
      <c r="J26" s="47"/>
      <c r="K26"/>
      <c r="L26" s="21"/>
      <c r="M26" s="22" t="s">
        <v>815</v>
      </c>
    </row>
    <row r="27" spans="1:13" ht="20" customHeight="1" x14ac:dyDescent="0.5">
      <c r="A27" s="31" t="s">
        <v>100</v>
      </c>
      <c r="B27" s="29" t="s">
        <v>97</v>
      </c>
      <c r="C27" s="29" t="s">
        <v>38</v>
      </c>
      <c r="D27" s="31" t="s">
        <v>103</v>
      </c>
      <c r="E27" s="17">
        <f t="shared" si="0"/>
        <v>26</v>
      </c>
      <c r="F27" s="47" t="s">
        <v>104</v>
      </c>
      <c r="G27" s="48" t="s">
        <v>21</v>
      </c>
      <c r="H27" s="48">
        <v>42649</v>
      </c>
      <c r="I27" s="47"/>
      <c r="J27" s="47"/>
      <c r="K27"/>
      <c r="L27" s="21"/>
      <c r="M27" s="22" t="s">
        <v>815</v>
      </c>
    </row>
    <row r="28" spans="1:13" ht="20" customHeight="1" x14ac:dyDescent="0.5">
      <c r="A28" s="31" t="s">
        <v>100</v>
      </c>
      <c r="B28" s="29" t="s">
        <v>97</v>
      </c>
      <c r="C28" s="29" t="s">
        <v>38</v>
      </c>
      <c r="D28" s="31" t="s">
        <v>105</v>
      </c>
      <c r="E28" s="17">
        <f t="shared" si="0"/>
        <v>27</v>
      </c>
      <c r="F28" s="47" t="s">
        <v>106</v>
      </c>
      <c r="G28" s="48" t="s">
        <v>21</v>
      </c>
      <c r="H28" s="48">
        <v>42649</v>
      </c>
      <c r="I28" s="47"/>
      <c r="J28" s="47"/>
      <c r="K28"/>
      <c r="L28" s="21"/>
      <c r="M28" s="22" t="s">
        <v>815</v>
      </c>
    </row>
    <row r="29" spans="1:13" ht="20" customHeight="1" x14ac:dyDescent="0.5">
      <c r="A29" s="31" t="s">
        <v>107</v>
      </c>
      <c r="B29" s="29" t="s">
        <v>97</v>
      </c>
      <c r="C29" s="29" t="s">
        <v>50</v>
      </c>
      <c r="D29" s="31" t="s">
        <v>108</v>
      </c>
      <c r="E29" s="17">
        <f t="shared" si="0"/>
        <v>28</v>
      </c>
      <c r="F29" s="47" t="s">
        <v>109</v>
      </c>
      <c r="G29" s="48" t="s">
        <v>21</v>
      </c>
      <c r="H29" s="48">
        <v>42636</v>
      </c>
      <c r="I29" s="47"/>
      <c r="J29" s="47"/>
      <c r="K29"/>
      <c r="L29" s="21"/>
      <c r="M29" s="22" t="s">
        <v>815</v>
      </c>
    </row>
    <row r="30" spans="1:13" ht="20" customHeight="1" x14ac:dyDescent="0.5">
      <c r="A30" s="31" t="s">
        <v>110</v>
      </c>
      <c r="B30" s="29" t="s">
        <v>97</v>
      </c>
      <c r="C30" s="29" t="s">
        <v>50</v>
      </c>
      <c r="D30" s="31" t="s">
        <v>111</v>
      </c>
      <c r="E30" s="17">
        <f t="shared" si="0"/>
        <v>29</v>
      </c>
      <c r="F30" s="47" t="s">
        <v>112</v>
      </c>
      <c r="G30" s="48" t="s">
        <v>21</v>
      </c>
      <c r="H30" s="48">
        <v>42635</v>
      </c>
      <c r="I30" s="47"/>
      <c r="J30" s="47"/>
      <c r="K30"/>
      <c r="L30" s="21"/>
      <c r="M30" s="22" t="s">
        <v>815</v>
      </c>
    </row>
    <row r="31" spans="1:13" ht="20" customHeight="1" x14ac:dyDescent="0.5">
      <c r="A31" s="31" t="s">
        <v>113</v>
      </c>
      <c r="B31" s="29" t="s">
        <v>97</v>
      </c>
      <c r="C31" s="29" t="s">
        <v>38</v>
      </c>
      <c r="D31" s="31" t="s">
        <v>114</v>
      </c>
      <c r="E31" s="17">
        <f t="shared" si="0"/>
        <v>30</v>
      </c>
      <c r="F31" s="47" t="s">
        <v>115</v>
      </c>
      <c r="G31" s="48" t="s">
        <v>21</v>
      </c>
      <c r="H31" s="48">
        <v>42641</v>
      </c>
      <c r="I31" s="47"/>
      <c r="J31" s="47"/>
      <c r="K31"/>
      <c r="L31" s="21"/>
      <c r="M31" s="22" t="s">
        <v>815</v>
      </c>
    </row>
    <row r="32" spans="1:13" ht="20" customHeight="1" x14ac:dyDescent="0.5">
      <c r="A32" s="31" t="s">
        <v>116</v>
      </c>
      <c r="B32" s="29" t="s">
        <v>117</v>
      </c>
      <c r="C32" s="29" t="s">
        <v>46</v>
      </c>
      <c r="D32" s="31" t="s">
        <v>118</v>
      </c>
      <c r="E32" s="17">
        <f t="shared" si="0"/>
        <v>31</v>
      </c>
      <c r="F32" s="47" t="s">
        <v>119</v>
      </c>
      <c r="G32" s="48" t="s">
        <v>21</v>
      </c>
      <c r="H32" s="48">
        <v>42649</v>
      </c>
      <c r="I32" s="47"/>
      <c r="J32" s="47"/>
      <c r="K32"/>
      <c r="L32" s="21"/>
      <c r="M32" s="22" t="s">
        <v>815</v>
      </c>
    </row>
    <row r="33" spans="1:13" ht="20" customHeight="1" x14ac:dyDescent="0.5">
      <c r="A33" s="31" t="s">
        <v>120</v>
      </c>
      <c r="B33" s="29" t="s">
        <v>117</v>
      </c>
      <c r="C33" s="29" t="s">
        <v>46</v>
      </c>
      <c r="D33" s="31" t="s">
        <v>121</v>
      </c>
      <c r="E33" s="17">
        <f t="shared" si="0"/>
        <v>32</v>
      </c>
      <c r="F33" s="27" t="s">
        <v>122</v>
      </c>
      <c r="G33" s="45" t="s">
        <v>123</v>
      </c>
      <c r="H33" s="27" t="s">
        <v>124</v>
      </c>
      <c r="I33" s="27"/>
      <c r="J33" s="27"/>
      <c r="K33"/>
      <c r="L33" s="21"/>
      <c r="M33" s="22" t="s">
        <v>203</v>
      </c>
    </row>
    <row r="34" spans="1:13" ht="20" customHeight="1" x14ac:dyDescent="0.5">
      <c r="A34" s="31" t="s">
        <v>125</v>
      </c>
      <c r="B34" s="29" t="s">
        <v>126</v>
      </c>
      <c r="C34" s="29" t="s">
        <v>18</v>
      </c>
      <c r="D34" s="31" t="s">
        <v>127</v>
      </c>
      <c r="E34" s="17">
        <f t="shared" si="0"/>
        <v>33</v>
      </c>
      <c r="F34" s="47" t="s">
        <v>128</v>
      </c>
      <c r="G34" s="48" t="s">
        <v>21</v>
      </c>
      <c r="H34" s="48">
        <v>42640</v>
      </c>
      <c r="I34" s="47"/>
      <c r="J34" s="48"/>
      <c r="K34"/>
      <c r="L34" s="21"/>
      <c r="M34" s="22" t="s">
        <v>815</v>
      </c>
    </row>
    <row r="35" spans="1:13" ht="20" customHeight="1" x14ac:dyDescent="0.5">
      <c r="A35" s="31" t="s">
        <v>129</v>
      </c>
      <c r="B35" s="29" t="s">
        <v>126</v>
      </c>
      <c r="C35" s="29" t="s">
        <v>50</v>
      </c>
      <c r="D35" s="31" t="s">
        <v>130</v>
      </c>
      <c r="E35" s="17">
        <f t="shared" si="0"/>
        <v>34</v>
      </c>
      <c r="F35" s="47" t="s">
        <v>131</v>
      </c>
      <c r="G35" s="48" t="s">
        <v>21</v>
      </c>
      <c r="H35" s="48">
        <v>42649</v>
      </c>
      <c r="I35" s="47"/>
      <c r="J35" s="48"/>
      <c r="K35"/>
      <c r="L35" s="21"/>
      <c r="M35" s="22" t="s">
        <v>815</v>
      </c>
    </row>
    <row r="36" spans="1:13" ht="20" customHeight="1" x14ac:dyDescent="0.5">
      <c r="A36" s="31" t="s">
        <v>132</v>
      </c>
      <c r="B36" s="29" t="s">
        <v>126</v>
      </c>
      <c r="C36" s="29" t="s">
        <v>50</v>
      </c>
      <c r="D36" s="31" t="s">
        <v>133</v>
      </c>
      <c r="E36" s="17">
        <f t="shared" si="0"/>
        <v>35</v>
      </c>
      <c r="F36" s="47" t="s">
        <v>134</v>
      </c>
      <c r="G36" s="48" t="s">
        <v>21</v>
      </c>
      <c r="H36" s="48">
        <v>42653</v>
      </c>
      <c r="I36" s="47"/>
      <c r="J36" s="48"/>
      <c r="K36"/>
      <c r="L36" s="21"/>
      <c r="M36" s="22" t="s">
        <v>815</v>
      </c>
    </row>
    <row r="37" spans="1:13" ht="20" customHeight="1" x14ac:dyDescent="0.5">
      <c r="A37" s="31" t="s">
        <v>135</v>
      </c>
      <c r="B37" s="29" t="s">
        <v>136</v>
      </c>
      <c r="C37" s="29" t="s">
        <v>46</v>
      </c>
      <c r="D37" s="31" t="s">
        <v>137</v>
      </c>
      <c r="E37" s="17">
        <f t="shared" si="0"/>
        <v>36</v>
      </c>
      <c r="F37" s="47" t="s">
        <v>138</v>
      </c>
      <c r="G37" s="48" t="s">
        <v>21</v>
      </c>
      <c r="H37" s="48">
        <v>42649</v>
      </c>
      <c r="I37" s="47"/>
      <c r="J37" s="48"/>
      <c r="K37"/>
      <c r="L37" s="21"/>
      <c r="M37" s="22" t="s">
        <v>815</v>
      </c>
    </row>
    <row r="38" spans="1:13" ht="20" customHeight="1" x14ac:dyDescent="0.5">
      <c r="A38" s="31" t="s">
        <v>139</v>
      </c>
      <c r="B38" s="29" t="s">
        <v>136</v>
      </c>
      <c r="C38" s="29" t="s">
        <v>46</v>
      </c>
      <c r="D38" s="31" t="s">
        <v>140</v>
      </c>
      <c r="E38" s="17">
        <f t="shared" si="0"/>
        <v>37</v>
      </c>
      <c r="F38" s="47" t="s">
        <v>141</v>
      </c>
      <c r="G38" s="48" t="s">
        <v>21</v>
      </c>
      <c r="H38" s="48">
        <v>42655</v>
      </c>
      <c r="I38" s="47"/>
      <c r="J38" s="48"/>
      <c r="K38"/>
      <c r="L38" s="21"/>
      <c r="M38" s="22" t="s">
        <v>815</v>
      </c>
    </row>
    <row r="39" spans="1:13" ht="20" customHeight="1" x14ac:dyDescent="0.5">
      <c r="A39" s="31" t="s">
        <v>142</v>
      </c>
      <c r="B39" s="29" t="s">
        <v>143</v>
      </c>
      <c r="C39" s="29" t="s">
        <v>18</v>
      </c>
      <c r="D39" s="31" t="s">
        <v>144</v>
      </c>
      <c r="E39" s="17">
        <f t="shared" si="0"/>
        <v>38</v>
      </c>
      <c r="F39" s="47" t="s">
        <v>145</v>
      </c>
      <c r="G39" s="48" t="s">
        <v>21</v>
      </c>
      <c r="H39" s="48">
        <v>42656</v>
      </c>
      <c r="I39" s="47"/>
      <c r="J39" s="48"/>
      <c r="K39"/>
      <c r="L39" s="21"/>
      <c r="M39" s="22" t="s">
        <v>815</v>
      </c>
    </row>
    <row r="40" spans="1:13" ht="20" customHeight="1" x14ac:dyDescent="0.5">
      <c r="A40" s="30" t="s">
        <v>146</v>
      </c>
      <c r="B40" s="32" t="s">
        <v>49</v>
      </c>
      <c r="C40" s="32" t="s">
        <v>38</v>
      </c>
      <c r="D40" s="30" t="s">
        <v>147</v>
      </c>
      <c r="E40" s="17">
        <f t="shared" si="0"/>
        <v>39</v>
      </c>
      <c r="F40" s="47" t="s">
        <v>148</v>
      </c>
      <c r="G40" s="48" t="s">
        <v>21</v>
      </c>
      <c r="H40" s="48">
        <v>42690</v>
      </c>
      <c r="I40" s="47"/>
      <c r="J40" s="48"/>
      <c r="K40"/>
      <c r="M40" s="22" t="s">
        <v>815</v>
      </c>
    </row>
    <row r="41" spans="1:13" ht="20" customHeight="1" x14ac:dyDescent="0.5">
      <c r="A41" s="30" t="s">
        <v>149</v>
      </c>
      <c r="B41" s="32" t="s">
        <v>150</v>
      </c>
      <c r="C41" s="32" t="s">
        <v>38</v>
      </c>
      <c r="D41" s="30" t="s">
        <v>830</v>
      </c>
      <c r="E41" s="17">
        <f t="shared" si="0"/>
        <v>40</v>
      </c>
      <c r="F41" s="47" t="s">
        <v>831</v>
      </c>
      <c r="G41" s="48" t="s">
        <v>21</v>
      </c>
      <c r="H41" s="48">
        <v>42977</v>
      </c>
      <c r="I41" s="47" t="s">
        <v>203</v>
      </c>
      <c r="J41" s="48"/>
      <c r="K41"/>
      <c r="M41" s="22" t="s">
        <v>815</v>
      </c>
    </row>
    <row r="42" spans="1:13" ht="20" customHeight="1" x14ac:dyDescent="0.5">
      <c r="A42" s="30"/>
      <c r="B42" s="32"/>
      <c r="C42" s="32"/>
      <c r="D42" s="30" t="s">
        <v>832</v>
      </c>
      <c r="E42" s="17">
        <f>E41+1</f>
        <v>41</v>
      </c>
      <c r="F42" s="47" t="s">
        <v>833</v>
      </c>
      <c r="G42" s="48" t="s">
        <v>21</v>
      </c>
      <c r="H42" s="48">
        <v>42978</v>
      </c>
      <c r="I42" s="47" t="s">
        <v>203</v>
      </c>
      <c r="J42" s="48"/>
      <c r="K42"/>
      <c r="M42" s="22" t="s">
        <v>815</v>
      </c>
    </row>
    <row r="43" spans="1:13" ht="20" customHeight="1" x14ac:dyDescent="0.5">
      <c r="A43" s="30" t="s">
        <v>149</v>
      </c>
      <c r="B43" s="32" t="s">
        <v>150</v>
      </c>
      <c r="C43" s="32" t="s">
        <v>18</v>
      </c>
      <c r="D43" s="30" t="s">
        <v>151</v>
      </c>
      <c r="E43" s="17">
        <f t="shared" ref="E43:E105" si="1">E42+1</f>
        <v>42</v>
      </c>
      <c r="F43" s="47" t="s">
        <v>152</v>
      </c>
      <c r="G43" s="48" t="s">
        <v>21</v>
      </c>
      <c r="H43" s="48">
        <v>42689</v>
      </c>
      <c r="I43" s="47"/>
      <c r="J43" s="48"/>
      <c r="K43"/>
      <c r="M43" s="22" t="s">
        <v>815</v>
      </c>
    </row>
    <row r="44" spans="1:13" ht="20" customHeight="1" x14ac:dyDescent="0.5">
      <c r="A44" s="30" t="s">
        <v>153</v>
      </c>
      <c r="B44" s="32" t="s">
        <v>126</v>
      </c>
      <c r="C44" s="32" t="s">
        <v>50</v>
      </c>
      <c r="D44" s="30" t="s">
        <v>153</v>
      </c>
      <c r="E44" s="17">
        <f t="shared" si="1"/>
        <v>43</v>
      </c>
      <c r="F44" s="47" t="s">
        <v>154</v>
      </c>
      <c r="G44" s="48" t="s">
        <v>21</v>
      </c>
      <c r="H44" s="48">
        <v>42697</v>
      </c>
      <c r="I44" s="47"/>
      <c r="J44" s="48"/>
      <c r="K44"/>
      <c r="M44" s="22" t="s">
        <v>815</v>
      </c>
    </row>
    <row r="45" spans="1:13" ht="20" customHeight="1" x14ac:dyDescent="0.5">
      <c r="A45" s="30" t="s">
        <v>155</v>
      </c>
      <c r="B45" s="32" t="s">
        <v>156</v>
      </c>
      <c r="C45" s="32" t="s">
        <v>38</v>
      </c>
      <c r="D45" s="30" t="s">
        <v>157</v>
      </c>
      <c r="E45" s="17">
        <f t="shared" si="1"/>
        <v>44</v>
      </c>
      <c r="F45" s="47" t="s">
        <v>158</v>
      </c>
      <c r="G45" s="48" t="s">
        <v>21</v>
      </c>
      <c r="H45" s="48">
        <v>42830</v>
      </c>
      <c r="I45" s="47"/>
      <c r="J45" s="48"/>
      <c r="K45"/>
      <c r="M45" s="22" t="s">
        <v>815</v>
      </c>
    </row>
    <row r="46" spans="1:13" ht="20" customHeight="1" x14ac:dyDescent="0.5">
      <c r="A46" s="30" t="s">
        <v>157</v>
      </c>
      <c r="B46" s="32" t="s">
        <v>156</v>
      </c>
      <c r="C46" s="32" t="s">
        <v>38</v>
      </c>
      <c r="D46" s="30" t="s">
        <v>159</v>
      </c>
      <c r="E46" s="17">
        <f t="shared" si="1"/>
        <v>45</v>
      </c>
      <c r="F46" s="47" t="s">
        <v>160</v>
      </c>
      <c r="G46" s="48" t="s">
        <v>21</v>
      </c>
      <c r="H46" s="48">
        <v>42839</v>
      </c>
      <c r="I46" s="47"/>
      <c r="J46" s="48"/>
      <c r="K46"/>
      <c r="M46" s="22" t="s">
        <v>815</v>
      </c>
    </row>
    <row r="47" spans="1:13" ht="20" customHeight="1" x14ac:dyDescent="0.5">
      <c r="A47" s="30" t="s">
        <v>161</v>
      </c>
      <c r="B47" s="32" t="s">
        <v>156</v>
      </c>
      <c r="C47" s="32" t="s">
        <v>38</v>
      </c>
      <c r="D47" s="30" t="s">
        <v>162</v>
      </c>
      <c r="E47" s="17">
        <f t="shared" si="1"/>
        <v>46</v>
      </c>
      <c r="F47" s="47" t="s">
        <v>163</v>
      </c>
      <c r="G47" s="48" t="s">
        <v>21</v>
      </c>
      <c r="H47" s="48">
        <v>42849</v>
      </c>
      <c r="I47" s="47"/>
      <c r="J47" s="48"/>
      <c r="K47"/>
      <c r="M47" s="22" t="s">
        <v>815</v>
      </c>
    </row>
    <row r="48" spans="1:13" ht="20" customHeight="1" x14ac:dyDescent="0.5">
      <c r="A48" s="30" t="s">
        <v>164</v>
      </c>
      <c r="B48" s="32" t="s">
        <v>156</v>
      </c>
      <c r="C48" s="32" t="s">
        <v>38</v>
      </c>
      <c r="D48" s="30" t="s">
        <v>164</v>
      </c>
      <c r="E48" s="17">
        <f t="shared" si="1"/>
        <v>47</v>
      </c>
      <c r="F48" s="47" t="s">
        <v>165</v>
      </c>
      <c r="G48" s="48" t="s">
        <v>21</v>
      </c>
      <c r="H48" s="48">
        <v>42787</v>
      </c>
      <c r="I48" s="47"/>
      <c r="J48" s="48"/>
      <c r="K48"/>
      <c r="M48" s="22" t="s">
        <v>815</v>
      </c>
    </row>
    <row r="49" spans="1:13" ht="20" customHeight="1" x14ac:dyDescent="0.5">
      <c r="A49" s="30" t="s">
        <v>166</v>
      </c>
      <c r="B49" s="32" t="s">
        <v>150</v>
      </c>
      <c r="C49" s="32" t="s">
        <v>167</v>
      </c>
      <c r="D49" s="30" t="s">
        <v>166</v>
      </c>
      <c r="E49" s="17">
        <f t="shared" si="1"/>
        <v>48</v>
      </c>
      <c r="F49" s="47" t="s">
        <v>168</v>
      </c>
      <c r="G49" s="48" t="s">
        <v>21</v>
      </c>
      <c r="H49" s="48">
        <v>42794</v>
      </c>
      <c r="I49" s="47"/>
      <c r="J49" s="48"/>
      <c r="K49"/>
      <c r="M49" s="22" t="s">
        <v>815</v>
      </c>
    </row>
    <row r="50" spans="1:13" ht="20" customHeight="1" x14ac:dyDescent="0.5">
      <c r="A50" s="30" t="s">
        <v>169</v>
      </c>
      <c r="B50" s="32" t="s">
        <v>150</v>
      </c>
      <c r="C50" s="32" t="s">
        <v>50</v>
      </c>
      <c r="D50" s="30" t="s">
        <v>169</v>
      </c>
      <c r="E50" s="17">
        <f t="shared" si="1"/>
        <v>49</v>
      </c>
      <c r="F50" s="47" t="s">
        <v>170</v>
      </c>
      <c r="G50" s="48" t="s">
        <v>21</v>
      </c>
      <c r="H50" s="48">
        <v>42685</v>
      </c>
      <c r="I50" s="47"/>
      <c r="J50" s="48"/>
      <c r="K50"/>
      <c r="M50" s="22" t="s">
        <v>815</v>
      </c>
    </row>
    <row r="51" spans="1:13" ht="20" customHeight="1" x14ac:dyDescent="0.5">
      <c r="A51" s="30" t="s">
        <v>171</v>
      </c>
      <c r="B51" s="32" t="s">
        <v>150</v>
      </c>
      <c r="C51" s="32" t="s">
        <v>50</v>
      </c>
      <c r="D51" s="30" t="s">
        <v>171</v>
      </c>
      <c r="E51" s="17">
        <f t="shared" si="1"/>
        <v>50</v>
      </c>
      <c r="F51" s="47" t="s">
        <v>172</v>
      </c>
      <c r="G51" s="48" t="s">
        <v>21</v>
      </c>
      <c r="H51" s="48">
        <v>42766</v>
      </c>
      <c r="I51" s="47"/>
      <c r="J51" s="48"/>
      <c r="K51"/>
      <c r="M51" s="22" t="s">
        <v>815</v>
      </c>
    </row>
    <row r="52" spans="1:13" ht="20" customHeight="1" x14ac:dyDescent="0.5">
      <c r="A52" s="33" t="s">
        <v>173</v>
      </c>
      <c r="B52" s="32" t="s">
        <v>174</v>
      </c>
      <c r="C52" s="32" t="s">
        <v>175</v>
      </c>
      <c r="D52" s="33" t="s">
        <v>173</v>
      </c>
      <c r="E52" s="17">
        <f t="shared" si="1"/>
        <v>51</v>
      </c>
      <c r="F52" s="47" t="s">
        <v>176</v>
      </c>
      <c r="G52" s="48" t="s">
        <v>21</v>
      </c>
      <c r="H52" s="48">
        <v>42691</v>
      </c>
      <c r="I52" s="47"/>
      <c r="J52" s="48"/>
      <c r="K52"/>
      <c r="M52" s="22" t="s">
        <v>815</v>
      </c>
    </row>
    <row r="53" spans="1:13" ht="20" customHeight="1" x14ac:dyDescent="0.5">
      <c r="A53" s="33" t="s">
        <v>177</v>
      </c>
      <c r="B53" s="32" t="s">
        <v>174</v>
      </c>
      <c r="C53" s="32" t="s">
        <v>175</v>
      </c>
      <c r="D53" s="33" t="s">
        <v>177</v>
      </c>
      <c r="E53" s="17">
        <f t="shared" si="1"/>
        <v>52</v>
      </c>
      <c r="F53" s="47" t="s">
        <v>178</v>
      </c>
      <c r="G53" s="48" t="s">
        <v>21</v>
      </c>
      <c r="H53" s="48">
        <v>42790</v>
      </c>
      <c r="I53" s="47"/>
      <c r="J53" s="48"/>
      <c r="K53"/>
      <c r="M53" s="22" t="s">
        <v>815</v>
      </c>
    </row>
    <row r="54" spans="1:13" ht="20" customHeight="1" x14ac:dyDescent="0.5">
      <c r="A54" s="33" t="s">
        <v>179</v>
      </c>
      <c r="B54" s="32" t="s">
        <v>174</v>
      </c>
      <c r="C54" s="32" t="s">
        <v>175</v>
      </c>
      <c r="D54" s="33" t="s">
        <v>179</v>
      </c>
      <c r="E54" s="17">
        <f t="shared" si="1"/>
        <v>53</v>
      </c>
      <c r="F54" s="47" t="s">
        <v>180</v>
      </c>
      <c r="G54" s="48" t="s">
        <v>21</v>
      </c>
      <c r="H54" s="48">
        <v>42794</v>
      </c>
      <c r="I54" s="47"/>
      <c r="J54" s="48"/>
      <c r="K54"/>
      <c r="M54" s="22" t="s">
        <v>815</v>
      </c>
    </row>
    <row r="55" spans="1:13" ht="20" customHeight="1" x14ac:dyDescent="0.5">
      <c r="A55" s="33" t="s">
        <v>181</v>
      </c>
      <c r="B55" s="32" t="s">
        <v>174</v>
      </c>
      <c r="C55" s="32" t="s">
        <v>175</v>
      </c>
      <c r="D55" s="33" t="s">
        <v>181</v>
      </c>
      <c r="E55" s="17">
        <f t="shared" si="1"/>
        <v>54</v>
      </c>
      <c r="F55" s="47" t="s">
        <v>182</v>
      </c>
      <c r="G55" s="48" t="s">
        <v>21</v>
      </c>
      <c r="H55" s="48">
        <v>42790</v>
      </c>
      <c r="I55" s="47"/>
      <c r="J55" s="48"/>
      <c r="K55"/>
      <c r="M55" s="22" t="s">
        <v>815</v>
      </c>
    </row>
    <row r="56" spans="1:13" ht="20" customHeight="1" x14ac:dyDescent="0.5">
      <c r="A56" s="33" t="s">
        <v>183</v>
      </c>
      <c r="B56" s="32" t="s">
        <v>174</v>
      </c>
      <c r="C56" s="32" t="s">
        <v>175</v>
      </c>
      <c r="D56" s="33" t="s">
        <v>183</v>
      </c>
      <c r="E56" s="17">
        <f t="shared" si="1"/>
        <v>55</v>
      </c>
      <c r="F56" s="47" t="s">
        <v>184</v>
      </c>
      <c r="G56" s="48" t="s">
        <v>21</v>
      </c>
      <c r="H56" s="48">
        <v>42775</v>
      </c>
      <c r="I56" s="47"/>
      <c r="J56" s="48"/>
      <c r="K56"/>
      <c r="M56" s="22" t="s">
        <v>815</v>
      </c>
    </row>
    <row r="57" spans="1:13" ht="20" customHeight="1" x14ac:dyDescent="0.5">
      <c r="A57" s="33" t="s">
        <v>185</v>
      </c>
      <c r="B57" s="32" t="s">
        <v>174</v>
      </c>
      <c r="C57" s="32" t="s">
        <v>175</v>
      </c>
      <c r="D57" s="33" t="s">
        <v>185</v>
      </c>
      <c r="E57" s="17">
        <f t="shared" si="1"/>
        <v>56</v>
      </c>
      <c r="F57" s="47" t="s">
        <v>186</v>
      </c>
      <c r="G57" s="48" t="s">
        <v>21</v>
      </c>
      <c r="H57" s="48">
        <v>42790</v>
      </c>
      <c r="I57" s="47"/>
      <c r="J57" s="48"/>
      <c r="K57"/>
      <c r="M57" s="22" t="s">
        <v>815</v>
      </c>
    </row>
    <row r="58" spans="1:13" ht="20" customHeight="1" x14ac:dyDescent="0.5">
      <c r="A58" s="28" t="s">
        <v>187</v>
      </c>
      <c r="B58" s="29" t="s">
        <v>49</v>
      </c>
      <c r="C58" s="32" t="s">
        <v>38</v>
      </c>
      <c r="D58" s="30" t="s">
        <v>188</v>
      </c>
      <c r="E58" s="17">
        <f t="shared" si="1"/>
        <v>57</v>
      </c>
      <c r="F58" s="47" t="s">
        <v>189</v>
      </c>
      <c r="G58" s="48" t="s">
        <v>21</v>
      </c>
      <c r="H58" s="48">
        <v>42859</v>
      </c>
      <c r="I58" s="47"/>
      <c r="J58" s="48"/>
      <c r="K58"/>
      <c r="M58" s="22" t="s">
        <v>815</v>
      </c>
    </row>
    <row r="59" spans="1:13" ht="20" customHeight="1" x14ac:dyDescent="0.5">
      <c r="A59" s="28" t="s">
        <v>187</v>
      </c>
      <c r="B59" s="29" t="s">
        <v>49</v>
      </c>
      <c r="C59" s="32" t="s">
        <v>38</v>
      </c>
      <c r="D59" s="30" t="s">
        <v>190</v>
      </c>
      <c r="E59" s="17">
        <f t="shared" si="1"/>
        <v>58</v>
      </c>
      <c r="F59" s="47" t="s">
        <v>191</v>
      </c>
      <c r="G59" s="48" t="s">
        <v>21</v>
      </c>
      <c r="H59" s="48">
        <v>42857</v>
      </c>
      <c r="I59" s="47"/>
      <c r="J59" s="48"/>
      <c r="K59"/>
      <c r="M59" s="22" t="s">
        <v>815</v>
      </c>
    </row>
    <row r="60" spans="1:13" ht="20" customHeight="1" x14ac:dyDescent="0.5">
      <c r="A60" s="34" t="s">
        <v>192</v>
      </c>
      <c r="B60" s="29" t="s">
        <v>49</v>
      </c>
      <c r="C60" s="32" t="s">
        <v>38</v>
      </c>
      <c r="D60" s="30" t="s">
        <v>193</v>
      </c>
      <c r="E60" s="17">
        <f t="shared" si="1"/>
        <v>59</v>
      </c>
      <c r="F60" s="47" t="s">
        <v>194</v>
      </c>
      <c r="G60" s="48" t="s">
        <v>21</v>
      </c>
      <c r="H60" s="48">
        <v>42864</v>
      </c>
      <c r="I60" s="47"/>
      <c r="J60" s="48"/>
      <c r="K60"/>
      <c r="M60" s="22" t="s">
        <v>815</v>
      </c>
    </row>
    <row r="61" spans="1:13" ht="20" customHeight="1" x14ac:dyDescent="0.5">
      <c r="A61" s="28" t="s">
        <v>195</v>
      </c>
      <c r="B61" s="29" t="s">
        <v>196</v>
      </c>
      <c r="C61" s="32" t="s">
        <v>197</v>
      </c>
      <c r="D61" s="30" t="s">
        <v>198</v>
      </c>
      <c r="E61" s="17">
        <f t="shared" si="1"/>
        <v>60</v>
      </c>
      <c r="F61" s="47" t="s">
        <v>199</v>
      </c>
      <c r="G61" s="48" t="s">
        <v>21</v>
      </c>
      <c r="H61" s="48">
        <v>42889</v>
      </c>
      <c r="I61" s="47"/>
      <c r="J61" s="48"/>
      <c r="K61"/>
      <c r="M61" s="22" t="s">
        <v>815</v>
      </c>
    </row>
    <row r="62" spans="1:13" ht="20" customHeight="1" x14ac:dyDescent="0.5">
      <c r="A62" s="34" t="s">
        <v>200</v>
      </c>
      <c r="B62" s="29" t="s">
        <v>126</v>
      </c>
      <c r="C62" s="32" t="s">
        <v>18</v>
      </c>
      <c r="D62" s="30" t="s">
        <v>201</v>
      </c>
      <c r="E62" s="17">
        <f t="shared" si="1"/>
        <v>61</v>
      </c>
      <c r="F62" s="47" t="s">
        <v>202</v>
      </c>
      <c r="G62" s="48" t="s">
        <v>21</v>
      </c>
      <c r="H62" s="48">
        <v>42929</v>
      </c>
      <c r="I62" s="47"/>
      <c r="J62" s="48" t="s">
        <v>203</v>
      </c>
      <c r="K62"/>
      <c r="M62" s="22" t="s">
        <v>815</v>
      </c>
    </row>
    <row r="63" spans="1:13" ht="20" customHeight="1" x14ac:dyDescent="0.5">
      <c r="A63" s="34" t="s">
        <v>204</v>
      </c>
      <c r="B63" s="29" t="s">
        <v>126</v>
      </c>
      <c r="C63" s="32" t="s">
        <v>50</v>
      </c>
      <c r="D63" s="30" t="s">
        <v>205</v>
      </c>
      <c r="E63" s="17">
        <f t="shared" si="1"/>
        <v>62</v>
      </c>
      <c r="F63" s="47" t="s">
        <v>206</v>
      </c>
      <c r="G63" s="48" t="s">
        <v>21</v>
      </c>
      <c r="H63" s="48">
        <v>42929</v>
      </c>
      <c r="I63" s="47"/>
      <c r="J63" s="48" t="s">
        <v>203</v>
      </c>
      <c r="K63"/>
      <c r="M63" s="22" t="s">
        <v>815</v>
      </c>
    </row>
    <row r="64" spans="1:13" ht="20" customHeight="1" x14ac:dyDescent="0.5">
      <c r="A64" s="35" t="s">
        <v>207</v>
      </c>
      <c r="B64" s="36" t="s">
        <v>49</v>
      </c>
      <c r="C64" s="37" t="s">
        <v>18</v>
      </c>
      <c r="D64" s="38" t="s">
        <v>208</v>
      </c>
      <c r="E64" s="17">
        <f t="shared" si="1"/>
        <v>63</v>
      </c>
      <c r="F64" s="47" t="s">
        <v>209</v>
      </c>
      <c r="G64" s="48" t="s">
        <v>21</v>
      </c>
      <c r="H64" s="48">
        <v>42839</v>
      </c>
      <c r="I64" s="47"/>
      <c r="J64" s="48"/>
      <c r="K64"/>
      <c r="M64" s="22" t="s">
        <v>815</v>
      </c>
    </row>
    <row r="65" spans="1:13" ht="20" customHeight="1" x14ac:dyDescent="0.5">
      <c r="A65" s="34" t="s">
        <v>210</v>
      </c>
      <c r="B65" s="29" t="s">
        <v>49</v>
      </c>
      <c r="C65" s="32" t="s">
        <v>38</v>
      </c>
      <c r="D65" s="30" t="s">
        <v>211</v>
      </c>
      <c r="E65" s="17">
        <f t="shared" si="1"/>
        <v>64</v>
      </c>
      <c r="F65" s="47" t="s">
        <v>212</v>
      </c>
      <c r="G65" s="48" t="s">
        <v>21</v>
      </c>
      <c r="H65" s="48">
        <v>42850</v>
      </c>
      <c r="I65" s="47"/>
      <c r="J65" s="48"/>
      <c r="K65"/>
      <c r="M65" s="22" t="s">
        <v>815</v>
      </c>
    </row>
    <row r="66" spans="1:13" ht="20" customHeight="1" x14ac:dyDescent="0.5">
      <c r="A66" s="34" t="s">
        <v>213</v>
      </c>
      <c r="B66" s="29" t="s">
        <v>49</v>
      </c>
      <c r="C66" s="32" t="s">
        <v>18</v>
      </c>
      <c r="D66" s="30" t="s">
        <v>214</v>
      </c>
      <c r="E66" s="17">
        <f t="shared" si="1"/>
        <v>65</v>
      </c>
      <c r="F66" s="47" t="s">
        <v>808</v>
      </c>
      <c r="G66" s="48" t="s">
        <v>21</v>
      </c>
      <c r="H66" s="48">
        <v>42975</v>
      </c>
      <c r="I66" s="47"/>
      <c r="J66" s="48"/>
      <c r="K66"/>
      <c r="M66" s="22" t="s">
        <v>203</v>
      </c>
    </row>
    <row r="67" spans="1:13" ht="20" customHeight="1" x14ac:dyDescent="0.5">
      <c r="A67" s="34" t="s">
        <v>215</v>
      </c>
      <c r="B67" s="29" t="s">
        <v>49</v>
      </c>
      <c r="C67" s="32" t="s">
        <v>38</v>
      </c>
      <c r="D67" s="30" t="s">
        <v>845</v>
      </c>
      <c r="E67" s="17">
        <f t="shared" si="1"/>
        <v>66</v>
      </c>
      <c r="F67" s="47" t="s">
        <v>846</v>
      </c>
      <c r="G67" s="48" t="s">
        <v>21</v>
      </c>
      <c r="H67" s="48">
        <v>43007</v>
      </c>
      <c r="I67" s="47" t="s">
        <v>203</v>
      </c>
      <c r="J67" s="48"/>
      <c r="K67"/>
      <c r="M67" s="22" t="s">
        <v>203</v>
      </c>
    </row>
    <row r="68" spans="1:13" ht="20" customHeight="1" x14ac:dyDescent="0.5">
      <c r="A68" s="34" t="s">
        <v>216</v>
      </c>
      <c r="B68" s="29" t="s">
        <v>49</v>
      </c>
      <c r="C68" s="32" t="s">
        <v>18</v>
      </c>
      <c r="D68" s="30" t="s">
        <v>217</v>
      </c>
      <c r="E68" s="17">
        <f t="shared" si="1"/>
        <v>67</v>
      </c>
      <c r="F68" s="47" t="s">
        <v>837</v>
      </c>
      <c r="G68" s="48" t="s">
        <v>21</v>
      </c>
      <c r="H68" s="48">
        <v>43000</v>
      </c>
      <c r="I68" s="47" t="s">
        <v>203</v>
      </c>
      <c r="J68" s="48"/>
      <c r="K68"/>
      <c r="M68" s="22" t="s">
        <v>203</v>
      </c>
    </row>
    <row r="69" spans="1:13" ht="20" customHeight="1" x14ac:dyDescent="0.5">
      <c r="A69" s="34" t="s">
        <v>218</v>
      </c>
      <c r="B69" s="29" t="s">
        <v>49</v>
      </c>
      <c r="C69" s="32" t="s">
        <v>38</v>
      </c>
      <c r="D69" s="30" t="s">
        <v>844</v>
      </c>
      <c r="E69" s="17">
        <f t="shared" si="1"/>
        <v>68</v>
      </c>
      <c r="F69" s="47" t="s">
        <v>843</v>
      </c>
      <c r="G69" s="48" t="s">
        <v>21</v>
      </c>
      <c r="H69" s="48">
        <v>43000</v>
      </c>
      <c r="I69" s="47" t="s">
        <v>203</v>
      </c>
      <c r="J69" s="48"/>
      <c r="K69"/>
      <c r="M69" s="22" t="s">
        <v>203</v>
      </c>
    </row>
    <row r="70" spans="1:13" ht="20" customHeight="1" x14ac:dyDescent="0.5">
      <c r="A70" s="34" t="s">
        <v>220</v>
      </c>
      <c r="B70" s="29" t="s">
        <v>49</v>
      </c>
      <c r="C70" s="32" t="s">
        <v>18</v>
      </c>
      <c r="D70" s="30" t="s">
        <v>221</v>
      </c>
      <c r="E70" s="17">
        <f t="shared" si="1"/>
        <v>69</v>
      </c>
      <c r="F70" s="47" t="s">
        <v>809</v>
      </c>
      <c r="G70" s="48" t="s">
        <v>21</v>
      </c>
      <c r="H70" s="48">
        <v>42976</v>
      </c>
      <c r="I70" s="47"/>
      <c r="J70" s="48"/>
      <c r="K70"/>
      <c r="M70" s="22" t="s">
        <v>203</v>
      </c>
    </row>
    <row r="71" spans="1:13" ht="20" customHeight="1" x14ac:dyDescent="0.5">
      <c r="A71" s="34" t="s">
        <v>222</v>
      </c>
      <c r="B71" s="29" t="s">
        <v>49</v>
      </c>
      <c r="C71" s="32" t="s">
        <v>38</v>
      </c>
      <c r="D71" s="30" t="s">
        <v>223</v>
      </c>
      <c r="E71" s="17">
        <f t="shared" si="1"/>
        <v>70</v>
      </c>
      <c r="F71" s="47" t="s">
        <v>810</v>
      </c>
      <c r="G71" s="48" t="s">
        <v>21</v>
      </c>
      <c r="H71" s="48">
        <v>42985</v>
      </c>
      <c r="I71" s="47" t="s">
        <v>203</v>
      </c>
      <c r="J71" s="48"/>
      <c r="K71"/>
      <c r="M71" s="22" t="s">
        <v>203</v>
      </c>
    </row>
    <row r="72" spans="1:13" ht="20" customHeight="1" x14ac:dyDescent="0.5">
      <c r="A72" s="34" t="s">
        <v>222</v>
      </c>
      <c r="B72" s="29" t="s">
        <v>49</v>
      </c>
      <c r="C72" s="32" t="s">
        <v>38</v>
      </c>
      <c r="D72" s="30" t="s">
        <v>812</v>
      </c>
      <c r="E72" s="17">
        <f t="shared" si="1"/>
        <v>71</v>
      </c>
      <c r="F72" s="47" t="s">
        <v>811</v>
      </c>
      <c r="G72" s="48" t="s">
        <v>21</v>
      </c>
      <c r="H72" s="48">
        <v>42998</v>
      </c>
      <c r="I72" s="47" t="s">
        <v>203</v>
      </c>
      <c r="J72" s="48"/>
      <c r="K72"/>
      <c r="M72" s="22" t="s">
        <v>203</v>
      </c>
    </row>
    <row r="73" spans="1:13" ht="20" customHeight="1" x14ac:dyDescent="0.5">
      <c r="A73" s="34" t="s">
        <v>224</v>
      </c>
      <c r="B73" s="29" t="s">
        <v>225</v>
      </c>
      <c r="C73" s="32" t="s">
        <v>18</v>
      </c>
      <c r="D73" s="30" t="s">
        <v>226</v>
      </c>
      <c r="E73" s="17">
        <f t="shared" si="1"/>
        <v>72</v>
      </c>
      <c r="F73" s="47" t="s">
        <v>227</v>
      </c>
      <c r="G73" s="48" t="s">
        <v>21</v>
      </c>
      <c r="H73" s="48">
        <v>42901</v>
      </c>
      <c r="I73" s="47"/>
      <c r="J73" s="48"/>
      <c r="K73"/>
      <c r="M73" s="22" t="s">
        <v>815</v>
      </c>
    </row>
    <row r="74" spans="1:13" ht="20" customHeight="1" x14ac:dyDescent="0.5">
      <c r="A74" s="28" t="s">
        <v>228</v>
      </c>
      <c r="B74" s="29" t="s">
        <v>225</v>
      </c>
      <c r="C74" s="32" t="s">
        <v>38</v>
      </c>
      <c r="D74" s="30" t="s">
        <v>229</v>
      </c>
      <c r="E74" s="17">
        <f t="shared" si="1"/>
        <v>73</v>
      </c>
      <c r="F74" s="47" t="s">
        <v>230</v>
      </c>
      <c r="G74" s="48" t="s">
        <v>21</v>
      </c>
      <c r="H74" s="48">
        <v>42916</v>
      </c>
      <c r="I74" s="47"/>
      <c r="J74" s="48" t="s">
        <v>203</v>
      </c>
      <c r="K74"/>
      <c r="M74" s="22" t="s">
        <v>815</v>
      </c>
    </row>
    <row r="75" spans="1:13" ht="20" customHeight="1" x14ac:dyDescent="0.5">
      <c r="A75" s="34" t="s">
        <v>231</v>
      </c>
      <c r="B75" s="29" t="s">
        <v>225</v>
      </c>
      <c r="C75" s="32" t="s">
        <v>18</v>
      </c>
      <c r="D75" s="30" t="s">
        <v>232</v>
      </c>
      <c r="E75" s="17">
        <f t="shared" si="1"/>
        <v>74</v>
      </c>
      <c r="F75" s="47" t="s">
        <v>233</v>
      </c>
      <c r="G75" s="48" t="s">
        <v>21</v>
      </c>
      <c r="H75" s="48">
        <v>42895</v>
      </c>
      <c r="I75" s="47"/>
      <c r="J75" s="48" t="s">
        <v>203</v>
      </c>
      <c r="K75"/>
      <c r="M75" s="22" t="s">
        <v>815</v>
      </c>
    </row>
    <row r="76" spans="1:13" ht="20" customHeight="1" x14ac:dyDescent="0.5">
      <c r="A76" s="28" t="s">
        <v>234</v>
      </c>
      <c r="B76" s="29" t="s">
        <v>225</v>
      </c>
      <c r="C76" s="32" t="s">
        <v>46</v>
      </c>
      <c r="D76" s="30" t="s">
        <v>235</v>
      </c>
      <c r="E76" s="17">
        <f t="shared" si="1"/>
        <v>75</v>
      </c>
      <c r="F76" s="47" t="s">
        <v>236</v>
      </c>
      <c r="G76" s="48" t="s">
        <v>21</v>
      </c>
      <c r="H76" s="48">
        <v>42922</v>
      </c>
      <c r="I76" s="47"/>
      <c r="J76" s="48" t="s">
        <v>203</v>
      </c>
      <c r="K76"/>
      <c r="M76" s="22" t="s">
        <v>815</v>
      </c>
    </row>
    <row r="77" spans="1:13" ht="20" customHeight="1" x14ac:dyDescent="0.5">
      <c r="A77" s="28" t="s">
        <v>237</v>
      </c>
      <c r="B77" s="29" t="s">
        <v>225</v>
      </c>
      <c r="C77" s="32" t="s">
        <v>38</v>
      </c>
      <c r="D77" s="30" t="s">
        <v>238</v>
      </c>
      <c r="E77" s="17">
        <f t="shared" si="1"/>
        <v>76</v>
      </c>
      <c r="F77" s="47" t="s">
        <v>239</v>
      </c>
      <c r="G77" s="48" t="s">
        <v>21</v>
      </c>
      <c r="H77" s="48">
        <v>42928</v>
      </c>
      <c r="I77" s="47"/>
      <c r="J77" s="48" t="s">
        <v>203</v>
      </c>
      <c r="K77"/>
      <c r="M77" s="22" t="s">
        <v>815</v>
      </c>
    </row>
    <row r="78" spans="1:13" ht="20" customHeight="1" x14ac:dyDescent="0.5">
      <c r="A78" s="28" t="s">
        <v>237</v>
      </c>
      <c r="B78" s="29" t="s">
        <v>225</v>
      </c>
      <c r="C78" s="32" t="s">
        <v>38</v>
      </c>
      <c r="D78" s="30" t="s">
        <v>240</v>
      </c>
      <c r="E78" s="17">
        <f t="shared" si="1"/>
        <v>77</v>
      </c>
      <c r="F78" s="47" t="s">
        <v>227</v>
      </c>
      <c r="G78" s="48" t="s">
        <v>21</v>
      </c>
      <c r="H78" s="48">
        <v>42929</v>
      </c>
      <c r="I78" s="47"/>
      <c r="J78" s="48" t="s">
        <v>203</v>
      </c>
      <c r="K78"/>
      <c r="M78" s="22" t="s">
        <v>815</v>
      </c>
    </row>
    <row r="79" spans="1:13" ht="20" customHeight="1" x14ac:dyDescent="0.5">
      <c r="A79" s="34" t="s">
        <v>241</v>
      </c>
      <c r="B79" s="29" t="s">
        <v>196</v>
      </c>
      <c r="C79" s="32" t="s">
        <v>38</v>
      </c>
      <c r="D79" s="30" t="s">
        <v>242</v>
      </c>
      <c r="E79" s="17">
        <f t="shared" si="1"/>
        <v>78</v>
      </c>
      <c r="F79" s="47" t="s">
        <v>243</v>
      </c>
      <c r="G79" s="48" t="s">
        <v>21</v>
      </c>
      <c r="H79" s="48">
        <v>42879</v>
      </c>
      <c r="I79" s="47"/>
      <c r="J79" s="48" t="s">
        <v>203</v>
      </c>
      <c r="K79"/>
      <c r="M79" s="22" t="s">
        <v>815</v>
      </c>
    </row>
    <row r="80" spans="1:13" ht="20" customHeight="1" x14ac:dyDescent="0.5">
      <c r="A80" s="34" t="s">
        <v>244</v>
      </c>
      <c r="B80" s="29" t="s">
        <v>196</v>
      </c>
      <c r="C80" s="32" t="s">
        <v>18</v>
      </c>
      <c r="D80" s="30" t="s">
        <v>245</v>
      </c>
      <c r="E80" s="17">
        <f t="shared" si="1"/>
        <v>79</v>
      </c>
      <c r="F80" s="47" t="s">
        <v>246</v>
      </c>
      <c r="G80" s="48" t="s">
        <v>21</v>
      </c>
      <c r="H80" s="48">
        <v>42893</v>
      </c>
      <c r="I80" s="47"/>
      <c r="J80" s="48"/>
      <c r="K80"/>
      <c r="M80" s="22" t="s">
        <v>815</v>
      </c>
    </row>
    <row r="81" spans="1:13" ht="20" customHeight="1" x14ac:dyDescent="0.5">
      <c r="A81" s="34" t="s">
        <v>247</v>
      </c>
      <c r="B81" s="29" t="s">
        <v>196</v>
      </c>
      <c r="C81" s="32" t="s">
        <v>18</v>
      </c>
      <c r="D81" s="30" t="s">
        <v>248</v>
      </c>
      <c r="E81" s="17">
        <f t="shared" si="1"/>
        <v>80</v>
      </c>
      <c r="F81" s="48" t="s">
        <v>249</v>
      </c>
      <c r="G81" s="48" t="s">
        <v>21</v>
      </c>
      <c r="H81" s="48">
        <v>42850</v>
      </c>
      <c r="I81" s="47"/>
      <c r="J81" s="48"/>
      <c r="K81"/>
      <c r="M81" s="22" t="s">
        <v>815</v>
      </c>
    </row>
    <row r="82" spans="1:13" ht="20" customHeight="1" x14ac:dyDescent="0.5">
      <c r="A82" s="34" t="s">
        <v>250</v>
      </c>
      <c r="B82" s="29" t="s">
        <v>49</v>
      </c>
      <c r="C82" s="32" t="s">
        <v>38</v>
      </c>
      <c r="D82" s="30" t="s">
        <v>251</v>
      </c>
      <c r="E82" s="17">
        <f t="shared" si="1"/>
        <v>81</v>
      </c>
      <c r="F82" s="48" t="s">
        <v>252</v>
      </c>
      <c r="G82" s="48" t="s">
        <v>21</v>
      </c>
      <c r="H82" s="48">
        <v>42935</v>
      </c>
      <c r="I82" s="47"/>
      <c r="J82" s="48" t="s">
        <v>203</v>
      </c>
      <c r="K82"/>
      <c r="M82" s="22" t="s">
        <v>815</v>
      </c>
    </row>
    <row r="83" spans="1:13" ht="20" customHeight="1" x14ac:dyDescent="0.5">
      <c r="A83" s="34" t="s">
        <v>253</v>
      </c>
      <c r="B83" s="29" t="s">
        <v>126</v>
      </c>
      <c r="C83" s="32" t="s">
        <v>50</v>
      </c>
      <c r="D83" s="30" t="s">
        <v>254</v>
      </c>
      <c r="E83" s="17">
        <f t="shared" si="1"/>
        <v>82</v>
      </c>
      <c r="F83" s="48" t="s">
        <v>255</v>
      </c>
      <c r="G83" s="48" t="s">
        <v>21</v>
      </c>
      <c r="H83" s="48">
        <v>42929</v>
      </c>
      <c r="I83" s="47"/>
      <c r="J83" s="48" t="s">
        <v>203</v>
      </c>
      <c r="K83"/>
      <c r="M83" s="22" t="s">
        <v>815</v>
      </c>
    </row>
    <row r="84" spans="1:13" ht="20" customHeight="1" x14ac:dyDescent="0.5">
      <c r="A84" s="34" t="s">
        <v>256</v>
      </c>
      <c r="B84" s="29" t="s">
        <v>150</v>
      </c>
      <c r="C84" s="32" t="s">
        <v>38</v>
      </c>
      <c r="D84" s="30" t="s">
        <v>257</v>
      </c>
      <c r="E84" s="17">
        <f t="shared" si="1"/>
        <v>83</v>
      </c>
      <c r="F84" s="48" t="s">
        <v>258</v>
      </c>
      <c r="G84" s="48" t="s">
        <v>21</v>
      </c>
      <c r="H84" s="48">
        <v>42936</v>
      </c>
      <c r="I84" s="47"/>
      <c r="J84" s="48" t="s">
        <v>203</v>
      </c>
      <c r="K84"/>
      <c r="M84" s="22" t="s">
        <v>815</v>
      </c>
    </row>
    <row r="85" spans="1:13" ht="20" customHeight="1" x14ac:dyDescent="0.5">
      <c r="A85" s="34" t="s">
        <v>259</v>
      </c>
      <c r="B85" s="29" t="s">
        <v>260</v>
      </c>
      <c r="C85" s="32" t="s">
        <v>18</v>
      </c>
      <c r="D85" s="30" t="s">
        <v>261</v>
      </c>
      <c r="E85" s="17">
        <f t="shared" si="1"/>
        <v>84</v>
      </c>
      <c r="F85" s="48" t="s">
        <v>262</v>
      </c>
      <c r="G85" s="48" t="s">
        <v>21</v>
      </c>
      <c r="H85" s="48">
        <v>42936</v>
      </c>
      <c r="I85" s="47"/>
      <c r="J85" s="48"/>
      <c r="K85"/>
      <c r="M85" s="22" t="s">
        <v>815</v>
      </c>
    </row>
    <row r="86" spans="1:13" ht="20" customHeight="1" x14ac:dyDescent="0.5">
      <c r="A86" s="34" t="s">
        <v>263</v>
      </c>
      <c r="B86" s="29" t="s">
        <v>49</v>
      </c>
      <c r="C86" s="32" t="s">
        <v>38</v>
      </c>
      <c r="D86" s="34" t="s">
        <v>264</v>
      </c>
      <c r="E86" s="17">
        <f t="shared" si="1"/>
        <v>85</v>
      </c>
      <c r="F86" s="47" t="s">
        <v>265</v>
      </c>
      <c r="G86" s="48" t="s">
        <v>21</v>
      </c>
      <c r="H86" s="48">
        <v>42870</v>
      </c>
      <c r="I86" s="47"/>
      <c r="J86" s="48"/>
      <c r="K86"/>
      <c r="M86" s="22" t="s">
        <v>815</v>
      </c>
    </row>
    <row r="87" spans="1:13" ht="20" customHeight="1" x14ac:dyDescent="0.5">
      <c r="A87" s="34" t="s">
        <v>266</v>
      </c>
      <c r="B87" s="29" t="s">
        <v>49</v>
      </c>
      <c r="C87" s="32" t="s">
        <v>38</v>
      </c>
      <c r="D87" s="34" t="s">
        <v>267</v>
      </c>
      <c r="E87" s="17">
        <f t="shared" si="1"/>
        <v>86</v>
      </c>
      <c r="F87" s="47" t="s">
        <v>265</v>
      </c>
      <c r="G87" s="48" t="s">
        <v>21</v>
      </c>
      <c r="H87" s="48">
        <v>42872</v>
      </c>
      <c r="I87" s="47"/>
      <c r="J87" s="48"/>
      <c r="K87"/>
      <c r="M87" s="22" t="s">
        <v>815</v>
      </c>
    </row>
    <row r="88" spans="1:13" ht="20" customHeight="1" x14ac:dyDescent="0.5">
      <c r="A88" s="34" t="s">
        <v>268</v>
      </c>
      <c r="B88" s="29" t="s">
        <v>49</v>
      </c>
      <c r="C88" s="32" t="s">
        <v>38</v>
      </c>
      <c r="D88" s="34" t="s">
        <v>269</v>
      </c>
      <c r="E88" s="17">
        <f t="shared" si="1"/>
        <v>87</v>
      </c>
      <c r="F88" s="47" t="s">
        <v>270</v>
      </c>
      <c r="G88" s="48" t="s">
        <v>21</v>
      </c>
      <c r="H88" s="48">
        <v>42915</v>
      </c>
      <c r="I88" s="47"/>
      <c r="J88" s="48" t="s">
        <v>203</v>
      </c>
      <c r="K88"/>
      <c r="M88" s="22" t="s">
        <v>815</v>
      </c>
    </row>
    <row r="89" spans="1:13" ht="20" customHeight="1" x14ac:dyDescent="0.5">
      <c r="A89" s="34" t="s">
        <v>271</v>
      </c>
      <c r="B89" s="29" t="s">
        <v>272</v>
      </c>
      <c r="C89" s="32" t="s">
        <v>273</v>
      </c>
      <c r="D89" s="30" t="s">
        <v>274</v>
      </c>
      <c r="E89" s="17">
        <f t="shared" si="1"/>
        <v>88</v>
      </c>
      <c r="F89" s="47" t="s">
        <v>275</v>
      </c>
      <c r="G89" s="48" t="s">
        <v>21</v>
      </c>
      <c r="H89" s="48">
        <v>42733</v>
      </c>
      <c r="I89" s="47"/>
      <c r="J89" s="48"/>
      <c r="K89"/>
      <c r="M89" s="22" t="s">
        <v>203</v>
      </c>
    </row>
    <row r="90" spans="1:13" ht="20" customHeight="1" x14ac:dyDescent="0.5">
      <c r="A90" s="34" t="s">
        <v>271</v>
      </c>
      <c r="B90" s="29" t="s">
        <v>272</v>
      </c>
      <c r="C90" s="32" t="s">
        <v>273</v>
      </c>
      <c r="D90" s="30" t="s">
        <v>276</v>
      </c>
      <c r="E90" s="17">
        <f t="shared" si="1"/>
        <v>89</v>
      </c>
      <c r="F90" s="47" t="s">
        <v>277</v>
      </c>
      <c r="G90" s="48" t="s">
        <v>21</v>
      </c>
      <c r="H90" s="48">
        <v>42773</v>
      </c>
      <c r="I90" s="47"/>
      <c r="J90" s="48"/>
      <c r="K90"/>
      <c r="M90" s="22" t="s">
        <v>203</v>
      </c>
    </row>
    <row r="91" spans="1:13" ht="20" customHeight="1" x14ac:dyDescent="0.5">
      <c r="A91" s="34" t="s">
        <v>271</v>
      </c>
      <c r="B91" s="29" t="s">
        <v>272</v>
      </c>
      <c r="C91" s="32" t="s">
        <v>273</v>
      </c>
      <c r="D91" s="30" t="s">
        <v>278</v>
      </c>
      <c r="E91" s="17">
        <f t="shared" si="1"/>
        <v>90</v>
      </c>
      <c r="F91" s="47" t="s">
        <v>279</v>
      </c>
      <c r="G91" s="48" t="s">
        <v>21</v>
      </c>
      <c r="H91" s="48">
        <v>42760</v>
      </c>
      <c r="I91" s="47"/>
      <c r="J91" s="48"/>
      <c r="K91"/>
      <c r="M91" s="22" t="s">
        <v>203</v>
      </c>
    </row>
    <row r="92" spans="1:13" ht="20" customHeight="1" x14ac:dyDescent="0.5">
      <c r="A92" s="34" t="s">
        <v>271</v>
      </c>
      <c r="B92" s="29" t="s">
        <v>272</v>
      </c>
      <c r="C92" s="32" t="s">
        <v>273</v>
      </c>
      <c r="D92" s="30" t="s">
        <v>280</v>
      </c>
      <c r="E92" s="17">
        <f t="shared" si="1"/>
        <v>91</v>
      </c>
      <c r="F92" s="47" t="s">
        <v>281</v>
      </c>
      <c r="G92" s="48" t="s">
        <v>21</v>
      </c>
      <c r="H92" s="48">
        <v>42825</v>
      </c>
      <c r="I92" s="47"/>
      <c r="J92" s="48"/>
      <c r="K92"/>
      <c r="M92" s="22" t="s">
        <v>203</v>
      </c>
    </row>
    <row r="93" spans="1:13" ht="20" customHeight="1" x14ac:dyDescent="0.5">
      <c r="A93" s="34" t="s">
        <v>271</v>
      </c>
      <c r="B93" s="29" t="s">
        <v>272</v>
      </c>
      <c r="C93" s="32" t="s">
        <v>273</v>
      </c>
      <c r="D93" s="30" t="s">
        <v>282</v>
      </c>
      <c r="E93" s="17">
        <f t="shared" si="1"/>
        <v>92</v>
      </c>
      <c r="F93" s="47" t="s">
        <v>283</v>
      </c>
      <c r="G93" s="48" t="s">
        <v>21</v>
      </c>
      <c r="H93" s="48">
        <v>42807</v>
      </c>
      <c r="I93" s="47"/>
      <c r="J93" s="48"/>
      <c r="K93"/>
      <c r="M93" s="22" t="s">
        <v>203</v>
      </c>
    </row>
    <row r="94" spans="1:13" ht="20" customHeight="1" x14ac:dyDescent="0.5">
      <c r="A94" s="34" t="s">
        <v>271</v>
      </c>
      <c r="B94" s="29" t="s">
        <v>272</v>
      </c>
      <c r="C94" s="32" t="s">
        <v>273</v>
      </c>
      <c r="D94" s="30" t="s">
        <v>284</v>
      </c>
      <c r="E94" s="17">
        <f t="shared" si="1"/>
        <v>93</v>
      </c>
      <c r="F94" s="47" t="s">
        <v>285</v>
      </c>
      <c r="G94" s="48" t="s">
        <v>21</v>
      </c>
      <c r="H94" s="48">
        <v>42810</v>
      </c>
      <c r="I94" s="47"/>
      <c r="J94" s="48"/>
      <c r="K94"/>
      <c r="M94" s="22" t="s">
        <v>203</v>
      </c>
    </row>
    <row r="95" spans="1:13" ht="20" customHeight="1" x14ac:dyDescent="0.5">
      <c r="A95" s="30" t="s">
        <v>286</v>
      </c>
      <c r="B95" s="29" t="s">
        <v>42</v>
      </c>
      <c r="C95" s="25" t="s">
        <v>46</v>
      </c>
      <c r="D95" s="30" t="s">
        <v>287</v>
      </c>
      <c r="E95" s="17">
        <f t="shared" si="1"/>
        <v>94</v>
      </c>
      <c r="F95" s="47" t="s">
        <v>199</v>
      </c>
      <c r="G95" s="48" t="s">
        <v>21</v>
      </c>
      <c r="H95" s="48">
        <v>42877</v>
      </c>
      <c r="I95" s="47"/>
      <c r="J95" s="48"/>
      <c r="M95" s="22" t="s">
        <v>815</v>
      </c>
    </row>
    <row r="96" spans="1:13" ht="20" customHeight="1" x14ac:dyDescent="0.5">
      <c r="A96" s="30" t="s">
        <v>288</v>
      </c>
      <c r="B96" s="29" t="s">
        <v>42</v>
      </c>
      <c r="C96" s="25" t="s">
        <v>46</v>
      </c>
      <c r="D96" s="30" t="s">
        <v>289</v>
      </c>
      <c r="E96" s="17">
        <f t="shared" si="1"/>
        <v>95</v>
      </c>
      <c r="F96" s="47" t="s">
        <v>290</v>
      </c>
      <c r="G96" s="48" t="s">
        <v>21</v>
      </c>
      <c r="H96" s="48">
        <v>42886</v>
      </c>
      <c r="I96" s="47"/>
      <c r="J96" s="48"/>
      <c r="M96" s="22" t="s">
        <v>815</v>
      </c>
    </row>
    <row r="97" spans="1:18" ht="20" customHeight="1" x14ac:dyDescent="0.5">
      <c r="A97" s="30" t="s">
        <v>288</v>
      </c>
      <c r="B97" s="29" t="s">
        <v>42</v>
      </c>
      <c r="C97" s="25" t="s">
        <v>46</v>
      </c>
      <c r="D97" s="30" t="s">
        <v>291</v>
      </c>
      <c r="E97" s="17">
        <f t="shared" si="1"/>
        <v>96</v>
      </c>
      <c r="F97" s="47" t="s">
        <v>292</v>
      </c>
      <c r="G97" s="48" t="s">
        <v>21</v>
      </c>
      <c r="H97" s="48">
        <v>42912</v>
      </c>
      <c r="I97" s="47"/>
      <c r="J97" s="48"/>
      <c r="M97" s="22" t="s">
        <v>815</v>
      </c>
    </row>
    <row r="98" spans="1:18" ht="20" customHeight="1" x14ac:dyDescent="0.5">
      <c r="A98" s="30" t="s">
        <v>288</v>
      </c>
      <c r="B98" s="29" t="s">
        <v>42</v>
      </c>
      <c r="C98" s="25" t="s">
        <v>46</v>
      </c>
      <c r="D98" s="30" t="s">
        <v>293</v>
      </c>
      <c r="E98" s="17">
        <f t="shared" si="1"/>
        <v>97</v>
      </c>
      <c r="F98" s="47" t="s">
        <v>294</v>
      </c>
      <c r="G98" s="48" t="s">
        <v>21</v>
      </c>
      <c r="H98" s="48">
        <v>42909</v>
      </c>
      <c r="I98" s="47"/>
      <c r="J98" s="48"/>
      <c r="M98" s="22" t="s">
        <v>815</v>
      </c>
    </row>
    <row r="99" spans="1:18" ht="20" customHeight="1" x14ac:dyDescent="0.5">
      <c r="A99" s="56" t="s">
        <v>18</v>
      </c>
      <c r="B99" s="25" t="s">
        <v>572</v>
      </c>
      <c r="C99" s="25" t="s">
        <v>18</v>
      </c>
      <c r="D99" s="61" t="s">
        <v>18</v>
      </c>
      <c r="E99" s="17">
        <f t="shared" si="1"/>
        <v>98</v>
      </c>
      <c r="F99" s="40"/>
      <c r="G99" s="40" t="s">
        <v>1</v>
      </c>
      <c r="H99" s="40"/>
      <c r="I99" s="40">
        <v>43220</v>
      </c>
      <c r="J99" s="40"/>
      <c r="K99" s="57"/>
      <c r="L99" s="57" t="s">
        <v>573</v>
      </c>
      <c r="M99" s="58" t="s">
        <v>574</v>
      </c>
      <c r="O99" s="22"/>
      <c r="R99"/>
    </row>
    <row r="100" spans="1:18" ht="20" customHeight="1" x14ac:dyDescent="0.5">
      <c r="A100" s="56" t="s">
        <v>46</v>
      </c>
      <c r="B100" s="25" t="s">
        <v>572</v>
      </c>
      <c r="C100" s="25" t="s">
        <v>46</v>
      </c>
      <c r="D100" s="56" t="s">
        <v>46</v>
      </c>
      <c r="E100" s="17">
        <f t="shared" si="1"/>
        <v>99</v>
      </c>
      <c r="F100" s="40"/>
      <c r="G100" s="40" t="s">
        <v>1</v>
      </c>
      <c r="H100" s="40"/>
      <c r="I100" s="40">
        <v>43220</v>
      </c>
      <c r="J100" s="40"/>
      <c r="K100" s="57"/>
      <c r="L100" s="57" t="s">
        <v>573</v>
      </c>
      <c r="M100" s="58"/>
      <c r="O100" s="22"/>
      <c r="R100"/>
    </row>
    <row r="101" spans="1:18" ht="20" customHeight="1" x14ac:dyDescent="0.5">
      <c r="A101" s="56" t="s">
        <v>575</v>
      </c>
      <c r="B101" s="25" t="s">
        <v>572</v>
      </c>
      <c r="C101" s="25" t="s">
        <v>38</v>
      </c>
      <c r="D101" s="62" t="s">
        <v>575</v>
      </c>
      <c r="E101" s="17">
        <f t="shared" si="1"/>
        <v>100</v>
      </c>
      <c r="F101" s="40"/>
      <c r="G101" s="40" t="s">
        <v>1</v>
      </c>
      <c r="H101" s="40"/>
      <c r="I101" s="40">
        <v>43220</v>
      </c>
      <c r="J101" s="40"/>
      <c r="K101" s="57"/>
      <c r="L101" s="57" t="s">
        <v>573</v>
      </c>
      <c r="M101" s="58"/>
      <c r="O101" s="22"/>
      <c r="R101"/>
    </row>
    <row r="102" spans="1:18" ht="20" customHeight="1" x14ac:dyDescent="0.5">
      <c r="A102" s="56" t="s">
        <v>576</v>
      </c>
      <c r="B102" s="25" t="s">
        <v>572</v>
      </c>
      <c r="C102" s="25" t="s">
        <v>38</v>
      </c>
      <c r="D102" s="62" t="s">
        <v>576</v>
      </c>
      <c r="E102" s="17">
        <f t="shared" si="1"/>
        <v>101</v>
      </c>
      <c r="F102" s="40"/>
      <c r="G102" s="40" t="s">
        <v>1</v>
      </c>
      <c r="H102" s="40"/>
      <c r="I102" s="40">
        <v>43220</v>
      </c>
      <c r="J102" s="40"/>
      <c r="K102" s="57"/>
      <c r="L102" s="57" t="s">
        <v>573</v>
      </c>
      <c r="M102" s="58"/>
      <c r="O102" s="22"/>
      <c r="R102"/>
    </row>
    <row r="103" spans="1:18" ht="20" customHeight="1" x14ac:dyDescent="0.5">
      <c r="A103" s="56" t="s">
        <v>577</v>
      </c>
      <c r="B103" s="25" t="s">
        <v>572</v>
      </c>
      <c r="C103" s="25" t="s">
        <v>38</v>
      </c>
      <c r="D103" s="62" t="s">
        <v>577</v>
      </c>
      <c r="E103" s="17">
        <f t="shared" si="1"/>
        <v>102</v>
      </c>
      <c r="F103" s="40"/>
      <c r="G103" s="40" t="s">
        <v>1</v>
      </c>
      <c r="H103" s="40"/>
      <c r="I103" s="40">
        <v>43220</v>
      </c>
      <c r="J103" s="40"/>
      <c r="K103" s="57"/>
      <c r="L103" s="57" t="s">
        <v>573</v>
      </c>
      <c r="M103" s="58"/>
      <c r="O103" s="22"/>
      <c r="R103"/>
    </row>
    <row r="104" spans="1:18" ht="20" customHeight="1" x14ac:dyDescent="0.5">
      <c r="A104" s="56" t="s">
        <v>578</v>
      </c>
      <c r="B104" s="25" t="s">
        <v>572</v>
      </c>
      <c r="C104" s="25" t="s">
        <v>38</v>
      </c>
      <c r="D104" s="62" t="s">
        <v>578</v>
      </c>
      <c r="E104" s="17">
        <f t="shared" si="1"/>
        <v>103</v>
      </c>
      <c r="F104" s="40"/>
      <c r="G104" s="40" t="s">
        <v>1</v>
      </c>
      <c r="H104" s="40"/>
      <c r="I104" s="40">
        <v>43220</v>
      </c>
      <c r="J104" s="40"/>
      <c r="K104" s="57"/>
      <c r="L104" s="57" t="s">
        <v>573</v>
      </c>
      <c r="M104" s="58"/>
      <c r="O104" s="22"/>
      <c r="R104"/>
    </row>
    <row r="105" spans="1:18" ht="20" customHeight="1" x14ac:dyDescent="0.5">
      <c r="A105" s="56" t="s">
        <v>579</v>
      </c>
      <c r="B105" s="25" t="s">
        <v>572</v>
      </c>
      <c r="C105" s="25" t="s">
        <v>38</v>
      </c>
      <c r="D105" s="62" t="s">
        <v>579</v>
      </c>
      <c r="E105" s="17">
        <f t="shared" si="1"/>
        <v>104</v>
      </c>
      <c r="F105" s="40"/>
      <c r="G105" s="40" t="s">
        <v>1</v>
      </c>
      <c r="H105" s="40"/>
      <c r="I105" s="40">
        <v>43220</v>
      </c>
      <c r="J105" s="40"/>
      <c r="K105" s="57"/>
      <c r="L105" s="57" t="s">
        <v>573</v>
      </c>
      <c r="M105" s="58"/>
      <c r="O105" s="22"/>
      <c r="R105"/>
    </row>
    <row r="106" spans="1:18" ht="20" customHeight="1" x14ac:dyDescent="0.5">
      <c r="A106" s="56" t="s">
        <v>580</v>
      </c>
      <c r="B106" s="25" t="s">
        <v>17</v>
      </c>
      <c r="C106" s="25" t="s">
        <v>197</v>
      </c>
      <c r="D106" s="56" t="s">
        <v>581</v>
      </c>
      <c r="E106" s="17">
        <f t="shared" ref="E106:E170" si="2">E105+1</f>
        <v>105</v>
      </c>
      <c r="F106" s="40"/>
      <c r="G106" s="40" t="s">
        <v>1</v>
      </c>
      <c r="H106" s="40"/>
      <c r="I106" s="40">
        <v>43220</v>
      </c>
      <c r="J106" s="40"/>
      <c r="K106" s="57"/>
      <c r="L106" s="25" t="s">
        <v>582</v>
      </c>
      <c r="M106" s="58"/>
      <c r="O106" s="22"/>
      <c r="R106"/>
    </row>
    <row r="107" spans="1:18" ht="20" customHeight="1" x14ac:dyDescent="0.5">
      <c r="A107" s="56" t="s">
        <v>583</v>
      </c>
      <c r="B107" s="25" t="s">
        <v>17</v>
      </c>
      <c r="C107" s="25" t="s">
        <v>197</v>
      </c>
      <c r="D107" s="56" t="s">
        <v>584</v>
      </c>
      <c r="E107" s="17">
        <f t="shared" si="2"/>
        <v>106</v>
      </c>
      <c r="F107" s="46" t="s">
        <v>1139</v>
      </c>
      <c r="G107" s="46" t="s">
        <v>3</v>
      </c>
      <c r="H107" s="84">
        <v>43160</v>
      </c>
      <c r="I107" s="84">
        <v>43220</v>
      </c>
      <c r="J107" s="46">
        <f ca="1">Summary!A1-Roadmap!H107</f>
        <v>0</v>
      </c>
      <c r="K107" s="57"/>
      <c r="L107" s="25" t="s">
        <v>585</v>
      </c>
      <c r="M107" s="58"/>
      <c r="O107" s="22"/>
      <c r="R107"/>
    </row>
    <row r="108" spans="1:18" ht="20" customHeight="1" x14ac:dyDescent="0.5">
      <c r="A108" s="56" t="s">
        <v>586</v>
      </c>
      <c r="B108" s="25" t="s">
        <v>17</v>
      </c>
      <c r="C108" s="25" t="s">
        <v>38</v>
      </c>
      <c r="D108" s="56" t="s">
        <v>587</v>
      </c>
      <c r="E108" s="17">
        <f t="shared" si="2"/>
        <v>107</v>
      </c>
      <c r="F108" s="40"/>
      <c r="G108" s="40" t="s">
        <v>1</v>
      </c>
      <c r="H108" s="40"/>
      <c r="I108" s="40">
        <v>43220</v>
      </c>
      <c r="J108" s="40"/>
      <c r="K108" s="57"/>
      <c r="L108" s="57" t="s">
        <v>585</v>
      </c>
      <c r="M108" s="58" t="s">
        <v>588</v>
      </c>
      <c r="N108" s="26" t="s">
        <v>203</v>
      </c>
      <c r="O108" s="22"/>
      <c r="R108"/>
    </row>
    <row r="109" spans="1:18" ht="20" customHeight="1" x14ac:dyDescent="0.5">
      <c r="A109" s="56" t="s">
        <v>589</v>
      </c>
      <c r="B109" s="25" t="s">
        <v>17</v>
      </c>
      <c r="C109" s="25" t="s">
        <v>38</v>
      </c>
      <c r="D109" s="56" t="s">
        <v>367</v>
      </c>
      <c r="E109" s="17">
        <f t="shared" si="2"/>
        <v>108</v>
      </c>
      <c r="F109" s="47" t="s">
        <v>849</v>
      </c>
      <c r="G109" s="48" t="s">
        <v>21</v>
      </c>
      <c r="H109" s="48">
        <v>43006</v>
      </c>
      <c r="I109" s="82" t="s">
        <v>203</v>
      </c>
      <c r="J109" s="48"/>
      <c r="K109" s="57"/>
      <c r="L109" s="57" t="s">
        <v>585</v>
      </c>
      <c r="M109" s="58" t="s">
        <v>590</v>
      </c>
      <c r="N109" s="75" t="s">
        <v>836</v>
      </c>
      <c r="O109" s="22"/>
      <c r="R109"/>
    </row>
    <row r="110" spans="1:18" ht="20" customHeight="1" x14ac:dyDescent="0.5">
      <c r="A110" s="56" t="s">
        <v>591</v>
      </c>
      <c r="B110" s="25" t="s">
        <v>17</v>
      </c>
      <c r="C110" s="25" t="s">
        <v>38</v>
      </c>
      <c r="D110" s="56" t="s">
        <v>592</v>
      </c>
      <c r="E110" s="17">
        <f t="shared" si="2"/>
        <v>109</v>
      </c>
      <c r="F110" s="40"/>
      <c r="G110" s="40" t="s">
        <v>1</v>
      </c>
      <c r="H110" s="40"/>
      <c r="I110" s="40">
        <v>43131</v>
      </c>
      <c r="J110" s="40"/>
      <c r="K110" s="57"/>
      <c r="L110" s="25" t="s">
        <v>582</v>
      </c>
      <c r="M110" s="58" t="s">
        <v>593</v>
      </c>
      <c r="N110" s="26" t="s">
        <v>203</v>
      </c>
      <c r="O110" s="22"/>
      <c r="R110"/>
    </row>
    <row r="111" spans="1:18" ht="20" customHeight="1" x14ac:dyDescent="0.5">
      <c r="A111" s="56" t="s">
        <v>594</v>
      </c>
      <c r="B111" s="25" t="s">
        <v>595</v>
      </c>
      <c r="C111" s="25" t="s">
        <v>18</v>
      </c>
      <c r="D111" s="56" t="s">
        <v>596</v>
      </c>
      <c r="E111" s="17">
        <f t="shared" si="2"/>
        <v>110</v>
      </c>
      <c r="F111" s="40"/>
      <c r="G111" s="40" t="s">
        <v>1</v>
      </c>
      <c r="H111" s="40"/>
      <c r="I111" s="40">
        <v>43220</v>
      </c>
      <c r="J111" s="40"/>
      <c r="K111" s="57"/>
      <c r="L111" s="57" t="s">
        <v>573</v>
      </c>
      <c r="M111" s="58"/>
      <c r="O111" s="22"/>
      <c r="R111"/>
    </row>
    <row r="112" spans="1:18" ht="20" customHeight="1" x14ac:dyDescent="0.5">
      <c r="A112" s="56" t="s">
        <v>597</v>
      </c>
      <c r="B112" s="25" t="s">
        <v>595</v>
      </c>
      <c r="C112" s="25" t="s">
        <v>50</v>
      </c>
      <c r="D112" s="56" t="s">
        <v>598</v>
      </c>
      <c r="E112" s="17">
        <f t="shared" si="2"/>
        <v>111</v>
      </c>
      <c r="F112" s="40"/>
      <c r="G112" s="40" t="s">
        <v>1</v>
      </c>
      <c r="H112" s="40"/>
      <c r="I112" s="40">
        <v>43220</v>
      </c>
      <c r="J112" s="40"/>
      <c r="K112" s="57"/>
      <c r="L112" s="57" t="s">
        <v>573</v>
      </c>
      <c r="M112" s="58"/>
      <c r="O112" s="22"/>
      <c r="R112"/>
    </row>
    <row r="113" spans="1:18" ht="20" customHeight="1" x14ac:dyDescent="0.5">
      <c r="A113" s="56" t="s">
        <v>599</v>
      </c>
      <c r="B113" s="25" t="s">
        <v>595</v>
      </c>
      <c r="C113" s="25" t="s">
        <v>38</v>
      </c>
      <c r="D113" s="56" t="s">
        <v>600</v>
      </c>
      <c r="E113" s="17">
        <f t="shared" si="2"/>
        <v>112</v>
      </c>
      <c r="F113" s="40"/>
      <c r="G113" s="40" t="s">
        <v>1</v>
      </c>
      <c r="H113" s="40"/>
      <c r="I113" s="40">
        <v>43220</v>
      </c>
      <c r="J113" s="40"/>
      <c r="K113" s="57"/>
      <c r="L113" s="57" t="s">
        <v>573</v>
      </c>
      <c r="M113" s="58"/>
      <c r="O113" s="22"/>
      <c r="R113"/>
    </row>
    <row r="114" spans="1:18" ht="20" customHeight="1" x14ac:dyDescent="0.5">
      <c r="A114" s="56" t="s">
        <v>601</v>
      </c>
      <c r="B114" s="25" t="s">
        <v>595</v>
      </c>
      <c r="C114" s="25" t="s">
        <v>38</v>
      </c>
      <c r="D114" s="56" t="s">
        <v>602</v>
      </c>
      <c r="E114" s="17">
        <f t="shared" si="2"/>
        <v>113</v>
      </c>
      <c r="F114" s="40"/>
      <c r="G114" s="40" t="s">
        <v>1</v>
      </c>
      <c r="H114" s="40"/>
      <c r="I114" s="40">
        <v>43220</v>
      </c>
      <c r="J114" s="40"/>
      <c r="K114" s="57"/>
      <c r="L114" s="57" t="s">
        <v>573</v>
      </c>
      <c r="M114" s="58"/>
      <c r="O114" s="22"/>
      <c r="R114"/>
    </row>
    <row r="115" spans="1:18" ht="20" customHeight="1" x14ac:dyDescent="0.5">
      <c r="A115" s="56"/>
      <c r="B115" s="25" t="s">
        <v>603</v>
      </c>
      <c r="C115" s="25" t="s">
        <v>18</v>
      </c>
      <c r="D115" s="62" t="s">
        <v>604</v>
      </c>
      <c r="E115" s="17">
        <f t="shared" si="2"/>
        <v>114</v>
      </c>
      <c r="F115" s="40"/>
      <c r="G115" s="40" t="s">
        <v>1</v>
      </c>
      <c r="H115" s="40"/>
      <c r="I115" s="40">
        <v>43220</v>
      </c>
      <c r="J115" s="40"/>
      <c r="K115" s="57"/>
      <c r="L115" s="57" t="s">
        <v>573</v>
      </c>
      <c r="M115" s="58"/>
      <c r="O115" s="22"/>
      <c r="R115"/>
    </row>
    <row r="116" spans="1:18" ht="20" customHeight="1" x14ac:dyDescent="0.5">
      <c r="A116" s="56"/>
      <c r="B116" s="25" t="s">
        <v>603</v>
      </c>
      <c r="C116" s="25" t="s">
        <v>18</v>
      </c>
      <c r="D116" s="62" t="s">
        <v>605</v>
      </c>
      <c r="E116" s="17">
        <f t="shared" si="2"/>
        <v>115</v>
      </c>
      <c r="F116" s="40"/>
      <c r="G116" s="40" t="s">
        <v>1</v>
      </c>
      <c r="H116" s="40"/>
      <c r="I116" s="40">
        <v>43220</v>
      </c>
      <c r="J116" s="40"/>
      <c r="K116" s="57"/>
      <c r="L116" s="57" t="s">
        <v>573</v>
      </c>
      <c r="M116" s="59" t="s">
        <v>330</v>
      </c>
      <c r="O116" s="22"/>
      <c r="R116"/>
    </row>
    <row r="117" spans="1:18" ht="20" customHeight="1" x14ac:dyDescent="0.5">
      <c r="A117" s="56"/>
      <c r="B117" s="25" t="s">
        <v>603</v>
      </c>
      <c r="C117" s="25" t="s">
        <v>18</v>
      </c>
      <c r="D117" s="62" t="s">
        <v>606</v>
      </c>
      <c r="E117" s="17">
        <f t="shared" si="2"/>
        <v>116</v>
      </c>
      <c r="F117" s="40"/>
      <c r="G117" s="40" t="s">
        <v>1</v>
      </c>
      <c r="H117" s="40"/>
      <c r="I117" s="40">
        <v>43220</v>
      </c>
      <c r="J117" s="40"/>
      <c r="K117" s="57"/>
      <c r="L117" s="57" t="s">
        <v>573</v>
      </c>
      <c r="M117" s="59" t="s">
        <v>330</v>
      </c>
      <c r="O117" s="22"/>
      <c r="R117"/>
    </row>
    <row r="118" spans="1:18" ht="20" customHeight="1" x14ac:dyDescent="0.5">
      <c r="A118" s="56"/>
      <c r="B118" s="25" t="s">
        <v>603</v>
      </c>
      <c r="C118" s="25" t="s">
        <v>18</v>
      </c>
      <c r="D118" s="62" t="s">
        <v>607</v>
      </c>
      <c r="E118" s="17">
        <f t="shared" si="2"/>
        <v>117</v>
      </c>
      <c r="F118" s="40"/>
      <c r="G118" s="40" t="s">
        <v>1</v>
      </c>
      <c r="H118" s="40"/>
      <c r="I118" s="40">
        <v>43220</v>
      </c>
      <c r="J118" s="40"/>
      <c r="K118" s="57"/>
      <c r="L118" s="57" t="s">
        <v>573</v>
      </c>
      <c r="M118" s="59" t="s">
        <v>333</v>
      </c>
      <c r="O118" s="22"/>
      <c r="R118"/>
    </row>
    <row r="119" spans="1:18" ht="20" customHeight="1" x14ac:dyDescent="0.5">
      <c r="A119" s="56"/>
      <c r="B119" s="25" t="s">
        <v>603</v>
      </c>
      <c r="C119" s="25" t="s">
        <v>18</v>
      </c>
      <c r="D119" s="62" t="s">
        <v>608</v>
      </c>
      <c r="E119" s="17">
        <f t="shared" si="2"/>
        <v>118</v>
      </c>
      <c r="F119" s="40"/>
      <c r="G119" s="40" t="s">
        <v>1</v>
      </c>
      <c r="H119" s="40"/>
      <c r="I119" s="40">
        <v>43220</v>
      </c>
      <c r="J119" s="40"/>
      <c r="K119" s="57"/>
      <c r="L119" s="57" t="s">
        <v>573</v>
      </c>
      <c r="M119" s="59" t="s">
        <v>335</v>
      </c>
      <c r="O119" s="22"/>
      <c r="R119"/>
    </row>
    <row r="120" spans="1:18" ht="20" customHeight="1" x14ac:dyDescent="0.5">
      <c r="A120" s="56"/>
      <c r="B120" s="25" t="s">
        <v>603</v>
      </c>
      <c r="C120" s="25" t="s">
        <v>18</v>
      </c>
      <c r="D120" s="62" t="s">
        <v>609</v>
      </c>
      <c r="E120" s="17">
        <f t="shared" si="2"/>
        <v>119</v>
      </c>
      <c r="F120" s="40"/>
      <c r="G120" s="40" t="s">
        <v>1</v>
      </c>
      <c r="H120" s="40"/>
      <c r="I120" s="40">
        <v>43220</v>
      </c>
      <c r="J120" s="40"/>
      <c r="K120" s="57"/>
      <c r="L120" s="57" t="s">
        <v>573</v>
      </c>
      <c r="M120" s="59" t="s">
        <v>337</v>
      </c>
      <c r="O120" s="22"/>
      <c r="R120"/>
    </row>
    <row r="121" spans="1:18" ht="20" customHeight="1" x14ac:dyDescent="0.5">
      <c r="A121" s="56"/>
      <c r="B121" s="25" t="s">
        <v>603</v>
      </c>
      <c r="C121" s="25" t="s">
        <v>18</v>
      </c>
      <c r="D121" s="61" t="s">
        <v>610</v>
      </c>
      <c r="E121" s="17">
        <f t="shared" si="2"/>
        <v>120</v>
      </c>
      <c r="F121" s="40"/>
      <c r="G121" s="40" t="s">
        <v>1</v>
      </c>
      <c r="H121" s="40"/>
      <c r="I121" s="40">
        <v>43220</v>
      </c>
      <c r="J121" s="40"/>
      <c r="K121" s="57"/>
      <c r="L121" s="57" t="s">
        <v>573</v>
      </c>
      <c r="M121" s="59" t="s">
        <v>339</v>
      </c>
      <c r="O121" s="22"/>
      <c r="R121"/>
    </row>
    <row r="122" spans="1:18" ht="20" customHeight="1" x14ac:dyDescent="0.5">
      <c r="A122" s="56" t="s">
        <v>611</v>
      </c>
      <c r="B122" s="25" t="s">
        <v>356</v>
      </c>
      <c r="C122" s="25" t="s">
        <v>18</v>
      </c>
      <c r="D122" s="56" t="s">
        <v>612</v>
      </c>
      <c r="E122" s="17">
        <f t="shared" si="2"/>
        <v>121</v>
      </c>
      <c r="F122" s="40"/>
      <c r="G122" s="40" t="s">
        <v>1</v>
      </c>
      <c r="H122" s="40"/>
      <c r="I122" s="40">
        <v>43220</v>
      </c>
      <c r="J122" s="40"/>
      <c r="K122" s="57"/>
      <c r="L122" s="57" t="s">
        <v>582</v>
      </c>
      <c r="M122" s="58"/>
      <c r="O122" s="22"/>
      <c r="R122"/>
    </row>
    <row r="123" spans="1:18" ht="20" customHeight="1" x14ac:dyDescent="0.5">
      <c r="A123" s="56" t="s">
        <v>613</v>
      </c>
      <c r="B123" s="25" t="s">
        <v>356</v>
      </c>
      <c r="C123" s="25" t="s">
        <v>38</v>
      </c>
      <c r="D123" s="61" t="s">
        <v>614</v>
      </c>
      <c r="E123" s="17">
        <f t="shared" si="2"/>
        <v>122</v>
      </c>
      <c r="F123" s="40"/>
      <c r="G123" s="40" t="s">
        <v>1</v>
      </c>
      <c r="H123" s="40"/>
      <c r="I123" s="40">
        <v>43220</v>
      </c>
      <c r="J123" s="40"/>
      <c r="K123" s="57"/>
      <c r="L123" s="25" t="s">
        <v>615</v>
      </c>
      <c r="M123" s="58"/>
      <c r="O123" s="22"/>
      <c r="R123"/>
    </row>
    <row r="124" spans="1:18" ht="20" customHeight="1" x14ac:dyDescent="0.5">
      <c r="A124" s="56"/>
      <c r="B124" s="25" t="s">
        <v>356</v>
      </c>
      <c r="C124" s="25"/>
      <c r="D124" s="56" t="s">
        <v>368</v>
      </c>
      <c r="E124" s="17">
        <f t="shared" si="2"/>
        <v>123</v>
      </c>
      <c r="F124" s="40"/>
      <c r="G124" s="40" t="s">
        <v>1</v>
      </c>
      <c r="H124" s="40"/>
      <c r="I124" s="40">
        <v>43220</v>
      </c>
      <c r="J124" s="40"/>
      <c r="K124" s="57"/>
      <c r="L124" s="25" t="s">
        <v>615</v>
      </c>
      <c r="M124" s="58" t="s">
        <v>616</v>
      </c>
      <c r="N124" s="26" t="s">
        <v>203</v>
      </c>
      <c r="O124" s="22"/>
      <c r="R124"/>
    </row>
    <row r="125" spans="1:18" ht="20" customHeight="1" x14ac:dyDescent="0.5">
      <c r="A125" s="56"/>
      <c r="B125" s="25" t="s">
        <v>356</v>
      </c>
      <c r="C125" s="25"/>
      <c r="D125" s="56" t="s">
        <v>510</v>
      </c>
      <c r="E125" s="17">
        <f t="shared" si="2"/>
        <v>124</v>
      </c>
      <c r="F125" s="40"/>
      <c r="G125" s="40" t="s">
        <v>1</v>
      </c>
      <c r="H125" s="40"/>
      <c r="I125" s="40">
        <v>43220</v>
      </c>
      <c r="J125" s="40"/>
      <c r="K125" s="57"/>
      <c r="L125" s="25" t="s">
        <v>615</v>
      </c>
      <c r="M125" s="58" t="s">
        <v>616</v>
      </c>
      <c r="N125" s="26" t="s">
        <v>203</v>
      </c>
      <c r="O125" s="22"/>
      <c r="R125"/>
    </row>
    <row r="126" spans="1:18" ht="20" customHeight="1" x14ac:dyDescent="0.5">
      <c r="A126" s="56" t="s">
        <v>617</v>
      </c>
      <c r="B126" s="25" t="s">
        <v>83</v>
      </c>
      <c r="C126" s="25" t="s">
        <v>46</v>
      </c>
      <c r="D126" s="56" t="s">
        <v>618</v>
      </c>
      <c r="E126" s="17">
        <f t="shared" si="2"/>
        <v>125</v>
      </c>
      <c r="F126" s="40"/>
      <c r="G126" s="40" t="s">
        <v>1</v>
      </c>
      <c r="H126" s="40"/>
      <c r="I126" s="40">
        <v>43220</v>
      </c>
      <c r="J126" s="40"/>
      <c r="K126" s="57"/>
      <c r="L126" s="25" t="s">
        <v>585</v>
      </c>
      <c r="M126" s="58"/>
      <c r="O126" s="22"/>
      <c r="R126"/>
    </row>
    <row r="127" spans="1:18" ht="20" customHeight="1" x14ac:dyDescent="0.5">
      <c r="A127" s="56" t="s">
        <v>619</v>
      </c>
      <c r="B127" s="25" t="s">
        <v>83</v>
      </c>
      <c r="C127" s="25" t="s">
        <v>46</v>
      </c>
      <c r="D127" s="56" t="s">
        <v>620</v>
      </c>
      <c r="E127" s="17">
        <f t="shared" si="2"/>
        <v>126</v>
      </c>
      <c r="F127" s="48" t="s">
        <v>850</v>
      </c>
      <c r="G127" s="48" t="s">
        <v>21</v>
      </c>
      <c r="H127" s="48">
        <v>43023</v>
      </c>
      <c r="I127" s="48" t="s">
        <v>203</v>
      </c>
      <c r="J127" s="48"/>
      <c r="K127" s="57"/>
      <c r="L127" s="25" t="s">
        <v>585</v>
      </c>
      <c r="M127" s="58"/>
      <c r="N127" s="75" t="s">
        <v>836</v>
      </c>
      <c r="O127" s="22"/>
      <c r="R127"/>
    </row>
    <row r="128" spans="1:18" ht="20" customHeight="1" x14ac:dyDescent="0.5">
      <c r="A128" s="56" t="s">
        <v>621</v>
      </c>
      <c r="B128" s="25" t="s">
        <v>83</v>
      </c>
      <c r="C128" s="25" t="s">
        <v>46</v>
      </c>
      <c r="D128" s="56" t="s">
        <v>622</v>
      </c>
      <c r="E128" s="17">
        <f t="shared" si="2"/>
        <v>127</v>
      </c>
      <c r="F128" s="48" t="s">
        <v>851</v>
      </c>
      <c r="G128" s="48" t="s">
        <v>21</v>
      </c>
      <c r="H128" s="48">
        <v>43119</v>
      </c>
      <c r="I128" s="48" t="s">
        <v>203</v>
      </c>
      <c r="J128" s="48"/>
      <c r="K128" s="57"/>
      <c r="L128" s="25" t="s">
        <v>585</v>
      </c>
      <c r="M128" s="58"/>
      <c r="N128" s="75" t="s">
        <v>836</v>
      </c>
      <c r="O128" s="22"/>
      <c r="R128"/>
    </row>
    <row r="129" spans="1:18" ht="20" customHeight="1" x14ac:dyDescent="0.5">
      <c r="A129" s="56" t="s">
        <v>623</v>
      </c>
      <c r="B129" s="25" t="s">
        <v>83</v>
      </c>
      <c r="C129" s="25" t="s">
        <v>46</v>
      </c>
      <c r="D129" s="56" t="s">
        <v>624</v>
      </c>
      <c r="E129" s="17">
        <f t="shared" si="2"/>
        <v>128</v>
      </c>
      <c r="F129" s="40"/>
      <c r="G129" s="40" t="s">
        <v>1</v>
      </c>
      <c r="H129" s="40"/>
      <c r="I129" s="40">
        <v>43220</v>
      </c>
      <c r="J129" s="40"/>
      <c r="K129" s="57"/>
      <c r="L129" s="25" t="s">
        <v>585</v>
      </c>
      <c r="M129" s="58"/>
      <c r="O129" s="22"/>
      <c r="R129"/>
    </row>
    <row r="130" spans="1:18" ht="20" customHeight="1" x14ac:dyDescent="0.5">
      <c r="A130" s="56" t="s">
        <v>625</v>
      </c>
      <c r="B130" s="25" t="s">
        <v>17</v>
      </c>
      <c r="C130" s="25" t="s">
        <v>38</v>
      </c>
      <c r="D130" s="56" t="s">
        <v>626</v>
      </c>
      <c r="E130" s="17">
        <f t="shared" si="2"/>
        <v>129</v>
      </c>
      <c r="F130" s="48" t="s">
        <v>852</v>
      </c>
      <c r="G130" s="48" t="s">
        <v>21</v>
      </c>
      <c r="H130" s="48">
        <v>43069</v>
      </c>
      <c r="I130" s="48" t="s">
        <v>203</v>
      </c>
      <c r="J130" s="48"/>
      <c r="K130" s="57"/>
      <c r="L130" s="57" t="s">
        <v>582</v>
      </c>
      <c r="M130" s="58" t="s">
        <v>627</v>
      </c>
      <c r="N130" s="75" t="s">
        <v>836</v>
      </c>
      <c r="O130" s="22"/>
      <c r="R130"/>
    </row>
    <row r="131" spans="1:18" ht="20" customHeight="1" x14ac:dyDescent="0.5">
      <c r="A131" s="56" t="s">
        <v>625</v>
      </c>
      <c r="B131" s="25" t="s">
        <v>17</v>
      </c>
      <c r="C131" s="25" t="s">
        <v>38</v>
      </c>
      <c r="D131" s="56" t="s">
        <v>853</v>
      </c>
      <c r="E131" s="17">
        <f t="shared" si="2"/>
        <v>130</v>
      </c>
      <c r="F131" s="48" t="s">
        <v>854</v>
      </c>
      <c r="G131" s="48" t="s">
        <v>21</v>
      </c>
      <c r="H131" s="48">
        <v>43080</v>
      </c>
      <c r="I131" s="48" t="s">
        <v>203</v>
      </c>
      <c r="J131" s="48"/>
      <c r="K131" s="57"/>
      <c r="L131" s="57" t="s">
        <v>582</v>
      </c>
      <c r="M131" s="58" t="s">
        <v>627</v>
      </c>
      <c r="N131" s="75" t="s">
        <v>836</v>
      </c>
      <c r="O131" s="22"/>
      <c r="R131"/>
    </row>
    <row r="132" spans="1:18" ht="20" customHeight="1" x14ac:dyDescent="0.5">
      <c r="A132" s="56" t="s">
        <v>628</v>
      </c>
      <c r="B132" s="25" t="s">
        <v>83</v>
      </c>
      <c r="C132" s="25" t="s">
        <v>38</v>
      </c>
      <c r="D132" s="56" t="s">
        <v>629</v>
      </c>
      <c r="E132" s="17">
        <f t="shared" si="2"/>
        <v>131</v>
      </c>
      <c r="F132" s="40"/>
      <c r="G132" s="40" t="s">
        <v>1</v>
      </c>
      <c r="H132" s="40"/>
      <c r="I132" s="40">
        <v>43220</v>
      </c>
      <c r="J132" s="40"/>
      <c r="K132" s="57"/>
      <c r="L132" s="25" t="s">
        <v>582</v>
      </c>
      <c r="M132" s="58"/>
      <c r="O132" s="22"/>
      <c r="R132"/>
    </row>
    <row r="133" spans="1:18" ht="20" customHeight="1" x14ac:dyDescent="0.5">
      <c r="A133" s="63" t="s">
        <v>630</v>
      </c>
      <c r="B133" s="64" t="s">
        <v>397</v>
      </c>
      <c r="C133" s="64" t="s">
        <v>46</v>
      </c>
      <c r="D133" s="63" t="s">
        <v>631</v>
      </c>
      <c r="E133" s="17">
        <f t="shared" si="2"/>
        <v>132</v>
      </c>
      <c r="F133" s="40"/>
      <c r="G133" s="40" t="s">
        <v>1</v>
      </c>
      <c r="H133" s="40"/>
      <c r="I133" s="40">
        <v>43220</v>
      </c>
      <c r="J133" s="40"/>
      <c r="K133" s="57"/>
      <c r="L133" s="25" t="s">
        <v>615</v>
      </c>
      <c r="M133" s="58"/>
      <c r="O133" s="22"/>
      <c r="R133"/>
    </row>
    <row r="134" spans="1:18" ht="20" customHeight="1" x14ac:dyDescent="0.5">
      <c r="A134" s="56" t="s">
        <v>632</v>
      </c>
      <c r="B134" s="25" t="s">
        <v>397</v>
      </c>
      <c r="C134" s="25" t="s">
        <v>38</v>
      </c>
      <c r="D134" s="56" t="s">
        <v>633</v>
      </c>
      <c r="E134" s="17">
        <f t="shared" si="2"/>
        <v>133</v>
      </c>
      <c r="F134" s="40"/>
      <c r="G134" s="40" t="s">
        <v>1</v>
      </c>
      <c r="H134" s="40"/>
      <c r="I134" s="40">
        <v>43220</v>
      </c>
      <c r="J134" s="40"/>
      <c r="K134" s="57"/>
      <c r="L134" s="25" t="s">
        <v>615</v>
      </c>
      <c r="M134" s="58"/>
      <c r="O134" s="22"/>
      <c r="R134"/>
    </row>
    <row r="135" spans="1:18" ht="20" customHeight="1" x14ac:dyDescent="0.5">
      <c r="A135" s="56"/>
      <c r="B135" s="25" t="s">
        <v>634</v>
      </c>
      <c r="C135" s="25" t="s">
        <v>18</v>
      </c>
      <c r="D135" s="56" t="s">
        <v>635</v>
      </c>
      <c r="E135" s="17">
        <f t="shared" si="2"/>
        <v>134</v>
      </c>
      <c r="F135" s="40"/>
      <c r="G135" s="40" t="s">
        <v>1</v>
      </c>
      <c r="H135" s="40"/>
      <c r="I135" s="40">
        <v>43220</v>
      </c>
      <c r="J135" s="40"/>
      <c r="K135" s="57"/>
      <c r="L135" s="25" t="s">
        <v>573</v>
      </c>
      <c r="M135" s="58" t="s">
        <v>636</v>
      </c>
      <c r="O135" s="22"/>
      <c r="R135"/>
    </row>
    <row r="136" spans="1:18" ht="20" customHeight="1" x14ac:dyDescent="0.5">
      <c r="A136" s="65" t="s">
        <v>637</v>
      </c>
      <c r="B136" s="66" t="s">
        <v>634</v>
      </c>
      <c r="C136" s="66" t="s">
        <v>46</v>
      </c>
      <c r="D136" s="65" t="s">
        <v>638</v>
      </c>
      <c r="E136" s="17">
        <f t="shared" si="2"/>
        <v>135</v>
      </c>
      <c r="F136" s="40"/>
      <c r="G136" s="40" t="s">
        <v>1</v>
      </c>
      <c r="H136" s="40"/>
      <c r="I136" s="40">
        <v>43220</v>
      </c>
      <c r="J136" s="40"/>
      <c r="K136" s="57"/>
      <c r="L136" s="25" t="s">
        <v>573</v>
      </c>
      <c r="M136" s="58" t="s">
        <v>636</v>
      </c>
      <c r="O136" s="22"/>
      <c r="R136"/>
    </row>
    <row r="137" spans="1:18" ht="20" customHeight="1" x14ac:dyDescent="0.5">
      <c r="A137" s="56" t="s">
        <v>639</v>
      </c>
      <c r="B137" s="25" t="s">
        <v>634</v>
      </c>
      <c r="C137" s="25" t="s">
        <v>50</v>
      </c>
      <c r="D137" s="56" t="s">
        <v>640</v>
      </c>
      <c r="E137" s="17">
        <f t="shared" si="2"/>
        <v>136</v>
      </c>
      <c r="F137" s="40"/>
      <c r="G137" s="40" t="s">
        <v>1</v>
      </c>
      <c r="H137" s="40"/>
      <c r="I137" s="40">
        <v>43220</v>
      </c>
      <c r="J137" s="40"/>
      <c r="K137" s="57"/>
      <c r="L137" s="25" t="s">
        <v>573</v>
      </c>
      <c r="M137" s="58" t="s">
        <v>636</v>
      </c>
      <c r="O137" s="22"/>
      <c r="R137"/>
    </row>
    <row r="138" spans="1:18" ht="20" customHeight="1" x14ac:dyDescent="0.5">
      <c r="A138" s="56" t="s">
        <v>641</v>
      </c>
      <c r="B138" s="25" t="s">
        <v>634</v>
      </c>
      <c r="C138" s="25" t="s">
        <v>38</v>
      </c>
      <c r="D138" s="56" t="s">
        <v>642</v>
      </c>
      <c r="E138" s="17">
        <f t="shared" si="2"/>
        <v>137</v>
      </c>
      <c r="F138" s="40"/>
      <c r="G138" s="40" t="s">
        <v>1</v>
      </c>
      <c r="H138" s="40"/>
      <c r="I138" s="40">
        <v>43220</v>
      </c>
      <c r="J138" s="40"/>
      <c r="K138" s="57"/>
      <c r="L138" s="25" t="s">
        <v>573</v>
      </c>
      <c r="M138" s="58" t="s">
        <v>636</v>
      </c>
      <c r="O138" s="22"/>
      <c r="R138"/>
    </row>
    <row r="139" spans="1:18" ht="20" customHeight="1" x14ac:dyDescent="0.5">
      <c r="A139" s="56" t="s">
        <v>643</v>
      </c>
      <c r="B139" s="25" t="s">
        <v>634</v>
      </c>
      <c r="C139" s="25" t="s">
        <v>38</v>
      </c>
      <c r="D139" s="56" t="s">
        <v>644</v>
      </c>
      <c r="E139" s="17">
        <f t="shared" si="2"/>
        <v>138</v>
      </c>
      <c r="F139" s="40"/>
      <c r="G139" s="40" t="s">
        <v>1</v>
      </c>
      <c r="H139" s="40"/>
      <c r="I139" s="40">
        <v>43220</v>
      </c>
      <c r="J139" s="40"/>
      <c r="K139" s="57"/>
      <c r="L139" s="25" t="s">
        <v>573</v>
      </c>
      <c r="M139" s="58" t="s">
        <v>636</v>
      </c>
      <c r="O139" s="22"/>
      <c r="R139"/>
    </row>
    <row r="140" spans="1:18" ht="20" customHeight="1" x14ac:dyDescent="0.5">
      <c r="A140" s="56" t="s">
        <v>645</v>
      </c>
      <c r="B140" s="25" t="s">
        <v>436</v>
      </c>
      <c r="C140" s="25" t="s">
        <v>18</v>
      </c>
      <c r="D140" s="56" t="s">
        <v>646</v>
      </c>
      <c r="E140" s="17">
        <f t="shared" si="2"/>
        <v>139</v>
      </c>
      <c r="F140" s="40"/>
      <c r="G140" s="40" t="s">
        <v>1</v>
      </c>
      <c r="H140" s="40"/>
      <c r="I140" s="40">
        <v>43220</v>
      </c>
      <c r="J140" s="40"/>
      <c r="K140" s="57"/>
      <c r="L140" s="25" t="s">
        <v>573</v>
      </c>
      <c r="M140" s="58"/>
      <c r="O140" s="22"/>
      <c r="R140"/>
    </row>
    <row r="141" spans="1:18" ht="20" customHeight="1" x14ac:dyDescent="0.5">
      <c r="A141" s="56" t="s">
        <v>647</v>
      </c>
      <c r="B141" s="25" t="s">
        <v>436</v>
      </c>
      <c r="C141" s="25" t="s">
        <v>46</v>
      </c>
      <c r="D141" s="56" t="s">
        <v>648</v>
      </c>
      <c r="E141" s="17">
        <f t="shared" si="2"/>
        <v>140</v>
      </c>
      <c r="F141" s="40"/>
      <c r="G141" s="40" t="s">
        <v>1</v>
      </c>
      <c r="H141" s="40"/>
      <c r="I141" s="40">
        <v>43220</v>
      </c>
      <c r="J141" s="40"/>
      <c r="K141" s="57"/>
      <c r="L141" s="25" t="s">
        <v>573</v>
      </c>
      <c r="M141" s="58" t="s">
        <v>649</v>
      </c>
      <c r="O141" s="22"/>
      <c r="R141"/>
    </row>
    <row r="142" spans="1:18" ht="20" customHeight="1" x14ac:dyDescent="0.5">
      <c r="A142" s="56" t="s">
        <v>650</v>
      </c>
      <c r="B142" s="25" t="s">
        <v>436</v>
      </c>
      <c r="C142" s="25" t="s">
        <v>46</v>
      </c>
      <c r="D142" s="56" t="s">
        <v>651</v>
      </c>
      <c r="E142" s="17">
        <f t="shared" si="2"/>
        <v>141</v>
      </c>
      <c r="F142" s="40"/>
      <c r="G142" s="40" t="s">
        <v>1</v>
      </c>
      <c r="H142" s="40"/>
      <c r="I142" s="40">
        <v>43220</v>
      </c>
      <c r="J142" s="40"/>
      <c r="K142" s="57"/>
      <c r="L142" s="25" t="s">
        <v>573</v>
      </c>
      <c r="M142" s="58" t="s">
        <v>652</v>
      </c>
      <c r="N142" s="26" t="s">
        <v>203</v>
      </c>
      <c r="O142" s="22"/>
      <c r="R142"/>
    </row>
    <row r="143" spans="1:18" ht="20" customHeight="1" x14ac:dyDescent="0.5">
      <c r="A143" s="56" t="s">
        <v>653</v>
      </c>
      <c r="B143" s="25" t="s">
        <v>436</v>
      </c>
      <c r="C143" s="25" t="s">
        <v>46</v>
      </c>
      <c r="D143" s="56" t="s">
        <v>654</v>
      </c>
      <c r="E143" s="17">
        <f t="shared" si="2"/>
        <v>142</v>
      </c>
      <c r="F143" s="40"/>
      <c r="G143" s="40" t="s">
        <v>1</v>
      </c>
      <c r="H143" s="40"/>
      <c r="I143" s="40">
        <v>43220</v>
      </c>
      <c r="J143" s="40"/>
      <c r="K143" s="57"/>
      <c r="L143" s="25" t="s">
        <v>573</v>
      </c>
      <c r="M143" s="58"/>
      <c r="O143" s="22"/>
      <c r="R143"/>
    </row>
    <row r="144" spans="1:18" ht="20" customHeight="1" x14ac:dyDescent="0.5">
      <c r="A144" s="56" t="s">
        <v>655</v>
      </c>
      <c r="B144" s="25" t="s">
        <v>436</v>
      </c>
      <c r="C144" s="25" t="s">
        <v>38</v>
      </c>
      <c r="D144" s="56" t="s">
        <v>656</v>
      </c>
      <c r="E144" s="17">
        <f t="shared" si="2"/>
        <v>143</v>
      </c>
      <c r="F144" s="40"/>
      <c r="G144" s="40" t="s">
        <v>1</v>
      </c>
      <c r="H144" s="40"/>
      <c r="I144" s="40">
        <v>43220</v>
      </c>
      <c r="J144" s="40"/>
      <c r="K144" s="57"/>
      <c r="L144" s="25" t="s">
        <v>573</v>
      </c>
      <c r="M144" s="58"/>
      <c r="O144" s="22"/>
      <c r="R144"/>
    </row>
    <row r="145" spans="1:18" ht="20" customHeight="1" x14ac:dyDescent="0.5">
      <c r="A145" s="56" t="s">
        <v>657</v>
      </c>
      <c r="B145" s="25" t="s">
        <v>436</v>
      </c>
      <c r="C145" s="25" t="s">
        <v>38</v>
      </c>
      <c r="D145" s="56" t="s">
        <v>658</v>
      </c>
      <c r="E145" s="17">
        <f t="shared" si="2"/>
        <v>144</v>
      </c>
      <c r="F145" s="40"/>
      <c r="G145" s="40" t="s">
        <v>1</v>
      </c>
      <c r="H145" s="40"/>
      <c r="I145" s="40">
        <v>43220</v>
      </c>
      <c r="J145" s="40"/>
      <c r="K145" s="57"/>
      <c r="L145" s="25" t="s">
        <v>573</v>
      </c>
      <c r="M145" s="58"/>
      <c r="O145" s="22"/>
      <c r="R145"/>
    </row>
    <row r="146" spans="1:18" ht="20" customHeight="1" x14ac:dyDescent="0.5">
      <c r="A146" s="56" t="s">
        <v>659</v>
      </c>
      <c r="B146" s="25" t="s">
        <v>436</v>
      </c>
      <c r="C146" s="25" t="s">
        <v>38</v>
      </c>
      <c r="D146" s="56" t="s">
        <v>660</v>
      </c>
      <c r="E146" s="17">
        <f t="shared" si="2"/>
        <v>145</v>
      </c>
      <c r="F146" s="40"/>
      <c r="G146" s="40" t="s">
        <v>1</v>
      </c>
      <c r="H146" s="40"/>
      <c r="I146" s="40">
        <v>43220</v>
      </c>
      <c r="J146" s="40"/>
      <c r="K146" s="57"/>
      <c r="L146" s="25" t="s">
        <v>573</v>
      </c>
      <c r="M146" s="58"/>
      <c r="O146" s="22"/>
      <c r="R146"/>
    </row>
    <row r="147" spans="1:18" ht="20" customHeight="1" x14ac:dyDescent="0.5">
      <c r="A147" s="56" t="s">
        <v>661</v>
      </c>
      <c r="B147" s="25" t="s">
        <v>662</v>
      </c>
      <c r="C147" s="25" t="s">
        <v>38</v>
      </c>
      <c r="D147" s="56" t="s">
        <v>663</v>
      </c>
      <c r="E147" s="17">
        <f t="shared" si="2"/>
        <v>146</v>
      </c>
      <c r="F147" s="40"/>
      <c r="G147" s="40" t="s">
        <v>1</v>
      </c>
      <c r="H147" s="40"/>
      <c r="I147" s="40">
        <v>43220</v>
      </c>
      <c r="J147" s="40"/>
      <c r="K147" s="57"/>
      <c r="L147" s="25" t="s">
        <v>573</v>
      </c>
      <c r="M147" s="58" t="s">
        <v>664</v>
      </c>
      <c r="N147" s="26" t="s">
        <v>203</v>
      </c>
      <c r="O147" s="22"/>
      <c r="R147"/>
    </row>
    <row r="148" spans="1:18" ht="20" customHeight="1" x14ac:dyDescent="0.5">
      <c r="A148" s="56" t="s">
        <v>665</v>
      </c>
      <c r="B148" s="25" t="s">
        <v>451</v>
      </c>
      <c r="C148" s="25" t="s">
        <v>38</v>
      </c>
      <c r="D148" s="56" t="s">
        <v>666</v>
      </c>
      <c r="E148" s="17">
        <f t="shared" si="2"/>
        <v>147</v>
      </c>
      <c r="F148" s="48" t="s">
        <v>1088</v>
      </c>
      <c r="G148" s="48" t="s">
        <v>21</v>
      </c>
      <c r="H148" s="48">
        <v>43067</v>
      </c>
      <c r="I148" s="48" t="s">
        <v>203</v>
      </c>
      <c r="J148" s="48"/>
      <c r="K148" s="57"/>
      <c r="L148" s="25" t="s">
        <v>582</v>
      </c>
      <c r="M148" s="58"/>
      <c r="N148" s="75" t="s">
        <v>836</v>
      </c>
      <c r="O148" s="22"/>
      <c r="R148"/>
    </row>
    <row r="149" spans="1:18" ht="20" customHeight="1" x14ac:dyDescent="0.5">
      <c r="A149" s="56"/>
      <c r="B149" s="25" t="s">
        <v>260</v>
      </c>
      <c r="C149" s="25" t="s">
        <v>90</v>
      </c>
      <c r="D149" s="56" t="s">
        <v>667</v>
      </c>
      <c r="E149" s="17">
        <f t="shared" si="2"/>
        <v>148</v>
      </c>
      <c r="F149" s="48" t="s">
        <v>1107</v>
      </c>
      <c r="G149" s="48" t="s">
        <v>21</v>
      </c>
      <c r="H149" s="48">
        <v>43147</v>
      </c>
      <c r="I149" s="48" t="s">
        <v>203</v>
      </c>
      <c r="J149" s="48"/>
      <c r="K149" s="57"/>
      <c r="L149" s="25" t="s">
        <v>582</v>
      </c>
      <c r="M149" s="58" t="s">
        <v>668</v>
      </c>
      <c r="N149" s="75" t="s">
        <v>836</v>
      </c>
      <c r="O149" s="22"/>
      <c r="R149"/>
    </row>
    <row r="150" spans="1:18" ht="20" customHeight="1" x14ac:dyDescent="0.5">
      <c r="A150" s="56" t="s">
        <v>669</v>
      </c>
      <c r="B150" s="25" t="s">
        <v>260</v>
      </c>
      <c r="C150" s="25" t="s">
        <v>18</v>
      </c>
      <c r="D150" s="56" t="s">
        <v>670</v>
      </c>
      <c r="E150" s="17">
        <f t="shared" si="2"/>
        <v>149</v>
      </c>
      <c r="F150" s="40"/>
      <c r="G150" s="40" t="s">
        <v>1</v>
      </c>
      <c r="H150" s="40"/>
      <c r="I150" s="40">
        <v>43220</v>
      </c>
      <c r="J150" s="40"/>
      <c r="K150" s="57"/>
      <c r="L150" s="25" t="s">
        <v>585</v>
      </c>
      <c r="M150" s="58" t="s">
        <v>668</v>
      </c>
      <c r="N150" s="26" t="s">
        <v>203</v>
      </c>
      <c r="O150" s="22"/>
      <c r="R150"/>
    </row>
    <row r="151" spans="1:18" ht="20" customHeight="1" x14ac:dyDescent="0.5">
      <c r="A151" s="56" t="s">
        <v>671</v>
      </c>
      <c r="B151" s="25" t="s">
        <v>260</v>
      </c>
      <c r="C151" s="25" t="s">
        <v>18</v>
      </c>
      <c r="D151" s="56" t="s">
        <v>672</v>
      </c>
      <c r="E151" s="17">
        <f t="shared" si="2"/>
        <v>150</v>
      </c>
      <c r="F151" s="40"/>
      <c r="G151" s="40" t="s">
        <v>1</v>
      </c>
      <c r="H151" s="40"/>
      <c r="I151" s="40">
        <v>43220</v>
      </c>
      <c r="J151" s="40"/>
      <c r="K151" s="57"/>
      <c r="L151" s="25" t="s">
        <v>585</v>
      </c>
      <c r="M151" s="58" t="s">
        <v>673</v>
      </c>
      <c r="N151" s="26" t="s">
        <v>203</v>
      </c>
      <c r="O151" s="22"/>
      <c r="R151"/>
    </row>
    <row r="152" spans="1:18" ht="20" customHeight="1" x14ac:dyDescent="0.5">
      <c r="A152" s="56" t="s">
        <v>674</v>
      </c>
      <c r="B152" s="25" t="s">
        <v>260</v>
      </c>
      <c r="C152" s="25" t="s">
        <v>18</v>
      </c>
      <c r="D152" s="56" t="s">
        <v>675</v>
      </c>
      <c r="E152" s="17">
        <f t="shared" si="2"/>
        <v>151</v>
      </c>
      <c r="F152" s="48" t="s">
        <v>1101</v>
      </c>
      <c r="G152" s="48" t="s">
        <v>21</v>
      </c>
      <c r="H152" s="48">
        <v>43132</v>
      </c>
      <c r="I152" s="48" t="s">
        <v>203</v>
      </c>
      <c r="J152" s="48"/>
      <c r="K152" s="57"/>
      <c r="L152" s="25" t="s">
        <v>582</v>
      </c>
      <c r="M152" s="58" t="s">
        <v>668</v>
      </c>
      <c r="N152" s="75" t="s">
        <v>836</v>
      </c>
      <c r="O152" s="22"/>
      <c r="R152"/>
    </row>
    <row r="153" spans="1:18" ht="20" customHeight="1" x14ac:dyDescent="0.5">
      <c r="A153" s="56" t="s">
        <v>676</v>
      </c>
      <c r="B153" s="25" t="s">
        <v>260</v>
      </c>
      <c r="C153" s="25" t="s">
        <v>18</v>
      </c>
      <c r="D153" s="56" t="s">
        <v>677</v>
      </c>
      <c r="E153" s="17">
        <f t="shared" si="2"/>
        <v>152</v>
      </c>
      <c r="F153" s="40"/>
      <c r="G153" s="40" t="s">
        <v>1</v>
      </c>
      <c r="H153" s="40"/>
      <c r="I153" s="40">
        <v>43159</v>
      </c>
      <c r="J153" s="40"/>
      <c r="K153" s="57"/>
      <c r="L153" s="25" t="s">
        <v>582</v>
      </c>
      <c r="M153" s="58" t="s">
        <v>668</v>
      </c>
      <c r="N153" s="26" t="s">
        <v>203</v>
      </c>
      <c r="O153" s="22"/>
      <c r="R153"/>
    </row>
    <row r="154" spans="1:18" ht="20" customHeight="1" x14ac:dyDescent="0.5">
      <c r="A154" s="56"/>
      <c r="B154" s="32" t="s">
        <v>260</v>
      </c>
      <c r="C154" s="32" t="s">
        <v>18</v>
      </c>
      <c r="D154" s="30" t="s">
        <v>678</v>
      </c>
      <c r="E154" s="17">
        <f t="shared" si="2"/>
        <v>153</v>
      </c>
      <c r="F154" s="40"/>
      <c r="G154" s="40" t="s">
        <v>1</v>
      </c>
      <c r="H154" s="40"/>
      <c r="I154" s="40">
        <v>43131</v>
      </c>
      <c r="J154" s="40"/>
      <c r="K154" s="57"/>
      <c r="L154" s="25" t="s">
        <v>582</v>
      </c>
      <c r="M154" s="58" t="s">
        <v>668</v>
      </c>
      <c r="N154" s="75" t="s">
        <v>836</v>
      </c>
      <c r="O154" s="22"/>
      <c r="R154"/>
    </row>
    <row r="155" spans="1:18" ht="20" customHeight="1" x14ac:dyDescent="0.5">
      <c r="A155" s="56" t="s">
        <v>679</v>
      </c>
      <c r="B155" s="25" t="s">
        <v>260</v>
      </c>
      <c r="C155" s="25" t="s">
        <v>38</v>
      </c>
      <c r="D155" s="56" t="s">
        <v>680</v>
      </c>
      <c r="E155" s="17">
        <f t="shared" si="2"/>
        <v>154</v>
      </c>
      <c r="F155" s="48" t="s">
        <v>1104</v>
      </c>
      <c r="G155" s="48" t="s">
        <v>21</v>
      </c>
      <c r="H155" s="48">
        <v>43145</v>
      </c>
      <c r="I155" s="48" t="s">
        <v>203</v>
      </c>
      <c r="J155" s="48" t="s">
        <v>203</v>
      </c>
      <c r="K155" s="57"/>
      <c r="L155" s="25" t="s">
        <v>582</v>
      </c>
      <c r="M155" s="58"/>
      <c r="N155" s="75" t="s">
        <v>836</v>
      </c>
      <c r="O155" s="22"/>
      <c r="R155"/>
    </row>
    <row r="156" spans="1:18" ht="20" customHeight="1" x14ac:dyDescent="0.5">
      <c r="A156" s="56"/>
      <c r="B156" s="25" t="s">
        <v>260</v>
      </c>
      <c r="C156" s="25" t="s">
        <v>38</v>
      </c>
      <c r="D156" s="56" t="s">
        <v>1102</v>
      </c>
      <c r="E156" s="17">
        <f t="shared" si="2"/>
        <v>155</v>
      </c>
      <c r="F156" s="48" t="s">
        <v>1103</v>
      </c>
      <c r="G156" s="48" t="s">
        <v>21</v>
      </c>
      <c r="H156" s="48">
        <v>43145</v>
      </c>
      <c r="I156" s="48" t="s">
        <v>203</v>
      </c>
      <c r="J156" s="48" t="s">
        <v>203</v>
      </c>
      <c r="K156" s="57"/>
      <c r="L156" s="25"/>
      <c r="M156" s="58"/>
      <c r="N156" s="75"/>
      <c r="O156" s="22"/>
      <c r="R156"/>
    </row>
    <row r="157" spans="1:18" ht="20" customHeight="1" x14ac:dyDescent="0.5">
      <c r="A157" s="56"/>
      <c r="B157" s="25" t="s">
        <v>260</v>
      </c>
      <c r="C157" s="25" t="s">
        <v>38</v>
      </c>
      <c r="D157" s="56" t="s">
        <v>1112</v>
      </c>
      <c r="E157" s="17">
        <f t="shared" si="2"/>
        <v>156</v>
      </c>
      <c r="F157" s="48" t="s">
        <v>1130</v>
      </c>
      <c r="G157" s="48" t="s">
        <v>21</v>
      </c>
      <c r="H157" s="48">
        <v>43147</v>
      </c>
      <c r="I157" s="48" t="s">
        <v>203</v>
      </c>
      <c r="J157" s="48" t="s">
        <v>203</v>
      </c>
      <c r="K157" s="57"/>
      <c r="L157" s="25" t="s">
        <v>585</v>
      </c>
      <c r="M157" s="58" t="s">
        <v>668</v>
      </c>
      <c r="N157" s="75" t="s">
        <v>836</v>
      </c>
      <c r="O157" s="22"/>
      <c r="R157"/>
    </row>
    <row r="158" spans="1:18" ht="20" customHeight="1" x14ac:dyDescent="0.5">
      <c r="A158" s="56" t="s">
        <v>681</v>
      </c>
      <c r="B158" s="25" t="s">
        <v>136</v>
      </c>
      <c r="C158" s="25" t="s">
        <v>90</v>
      </c>
      <c r="D158" s="56" t="s">
        <v>682</v>
      </c>
      <c r="E158" s="17">
        <f t="shared" si="2"/>
        <v>157</v>
      </c>
      <c r="F158" s="39" t="s">
        <v>1129</v>
      </c>
      <c r="G158" s="39" t="s">
        <v>4</v>
      </c>
      <c r="H158" s="39" t="s">
        <v>203</v>
      </c>
      <c r="I158" s="85">
        <v>43169</v>
      </c>
      <c r="J158" s="39" t="s">
        <v>203</v>
      </c>
      <c r="K158" s="57"/>
      <c r="L158" s="25" t="s">
        <v>615</v>
      </c>
      <c r="M158" s="58"/>
      <c r="N158" s="75" t="s">
        <v>836</v>
      </c>
      <c r="O158" s="22"/>
      <c r="R158"/>
    </row>
    <row r="159" spans="1:18" ht="20" customHeight="1" x14ac:dyDescent="0.5">
      <c r="A159" s="56" t="s">
        <v>683</v>
      </c>
      <c r="B159" s="25" t="s">
        <v>136</v>
      </c>
      <c r="C159" s="25" t="s">
        <v>18</v>
      </c>
      <c r="D159" s="56" t="s">
        <v>684</v>
      </c>
      <c r="E159" s="17">
        <f t="shared" si="2"/>
        <v>158</v>
      </c>
      <c r="F159" s="40"/>
      <c r="G159" s="40" t="s">
        <v>1</v>
      </c>
      <c r="H159" s="40"/>
      <c r="I159" s="40">
        <v>43159</v>
      </c>
      <c r="J159" s="40"/>
      <c r="K159" s="57"/>
      <c r="L159" s="57" t="s">
        <v>615</v>
      </c>
      <c r="M159" s="58" t="s">
        <v>685</v>
      </c>
      <c r="N159" s="26" t="s">
        <v>203</v>
      </c>
      <c r="O159" s="22"/>
      <c r="R159"/>
    </row>
    <row r="160" spans="1:18" ht="20" customHeight="1" x14ac:dyDescent="0.5">
      <c r="A160" s="56" t="s">
        <v>686</v>
      </c>
      <c r="B160" s="25" t="s">
        <v>136</v>
      </c>
      <c r="C160" s="25" t="s">
        <v>18</v>
      </c>
      <c r="D160" s="56" t="s">
        <v>687</v>
      </c>
      <c r="E160" s="17">
        <f t="shared" si="2"/>
        <v>159</v>
      </c>
      <c r="F160" s="40"/>
      <c r="G160" s="40" t="s">
        <v>1</v>
      </c>
      <c r="H160" s="40"/>
      <c r="I160" s="40">
        <v>43159</v>
      </c>
      <c r="J160" s="40"/>
      <c r="K160" s="57"/>
      <c r="L160" s="57" t="s">
        <v>585</v>
      </c>
      <c r="M160" s="58" t="s">
        <v>688</v>
      </c>
      <c r="N160" s="26" t="s">
        <v>203</v>
      </c>
      <c r="O160" s="22"/>
      <c r="R160"/>
    </row>
    <row r="161" spans="1:18" ht="20" customHeight="1" x14ac:dyDescent="0.5">
      <c r="A161" s="56" t="s">
        <v>689</v>
      </c>
      <c r="B161" s="25" t="s">
        <v>136</v>
      </c>
      <c r="C161" s="25" t="s">
        <v>18</v>
      </c>
      <c r="D161" s="56" t="s">
        <v>690</v>
      </c>
      <c r="E161" s="17">
        <f t="shared" si="2"/>
        <v>160</v>
      </c>
      <c r="F161" s="40"/>
      <c r="G161" s="40" t="s">
        <v>1</v>
      </c>
      <c r="H161" s="40"/>
      <c r="I161" s="40">
        <v>43159</v>
      </c>
      <c r="J161" s="40"/>
      <c r="K161" s="57"/>
      <c r="L161" s="57" t="s">
        <v>573</v>
      </c>
      <c r="M161" s="58" t="s">
        <v>691</v>
      </c>
      <c r="N161" s="26" t="s">
        <v>203</v>
      </c>
      <c r="O161" s="22"/>
      <c r="R161"/>
    </row>
    <row r="162" spans="1:18" ht="20" customHeight="1" x14ac:dyDescent="0.5">
      <c r="A162" s="56" t="s">
        <v>689</v>
      </c>
      <c r="B162" s="25" t="s">
        <v>136</v>
      </c>
      <c r="C162" s="25" t="s">
        <v>46</v>
      </c>
      <c r="D162" s="56" t="s">
        <v>692</v>
      </c>
      <c r="E162" s="17">
        <f t="shared" si="2"/>
        <v>161</v>
      </c>
      <c r="F162" s="40"/>
      <c r="G162" s="40" t="s">
        <v>1</v>
      </c>
      <c r="H162" s="40"/>
      <c r="I162" s="40">
        <v>43159</v>
      </c>
      <c r="J162" s="40"/>
      <c r="K162" s="57"/>
      <c r="L162" s="57" t="s">
        <v>573</v>
      </c>
      <c r="M162" s="58" t="s">
        <v>691</v>
      </c>
      <c r="N162" s="26" t="s">
        <v>203</v>
      </c>
      <c r="O162" s="22"/>
      <c r="R162"/>
    </row>
    <row r="163" spans="1:18" ht="20" customHeight="1" x14ac:dyDescent="0.5">
      <c r="A163" s="56" t="s">
        <v>693</v>
      </c>
      <c r="B163" s="25" t="s">
        <v>136</v>
      </c>
      <c r="C163" s="25" t="s">
        <v>46</v>
      </c>
      <c r="D163" s="56" t="s">
        <v>1089</v>
      </c>
      <c r="E163" s="17">
        <f t="shared" si="2"/>
        <v>162</v>
      </c>
      <c r="F163" s="48" t="s">
        <v>1090</v>
      </c>
      <c r="G163" s="48" t="s">
        <v>21</v>
      </c>
      <c r="H163" s="48">
        <v>43090</v>
      </c>
      <c r="I163" s="48">
        <v>43100</v>
      </c>
      <c r="J163" s="48"/>
      <c r="K163" s="57"/>
      <c r="L163" s="25" t="s">
        <v>585</v>
      </c>
      <c r="M163" s="58"/>
      <c r="N163" s="75" t="s">
        <v>836</v>
      </c>
      <c r="O163" s="22"/>
      <c r="R163"/>
    </row>
    <row r="164" spans="1:18" ht="20" customHeight="1" x14ac:dyDescent="0.5">
      <c r="A164" s="56" t="s">
        <v>694</v>
      </c>
      <c r="B164" s="25" t="s">
        <v>136</v>
      </c>
      <c r="C164" s="25" t="s">
        <v>46</v>
      </c>
      <c r="D164" s="56" t="s">
        <v>1091</v>
      </c>
      <c r="E164" s="17">
        <f t="shared" si="2"/>
        <v>163</v>
      </c>
      <c r="F164" s="48" t="s">
        <v>1092</v>
      </c>
      <c r="G164" s="48" t="s">
        <v>21</v>
      </c>
      <c r="H164" s="48">
        <v>43129</v>
      </c>
      <c r="I164" s="48" t="s">
        <v>203</v>
      </c>
      <c r="J164" s="48" t="s">
        <v>203</v>
      </c>
      <c r="K164" s="57"/>
      <c r="L164" s="25" t="s">
        <v>585</v>
      </c>
      <c r="M164" s="58"/>
      <c r="N164" s="75" t="s">
        <v>836</v>
      </c>
      <c r="O164" s="22"/>
      <c r="R164"/>
    </row>
    <row r="165" spans="1:18" ht="20" customHeight="1" x14ac:dyDescent="0.5">
      <c r="A165" s="56" t="s">
        <v>695</v>
      </c>
      <c r="B165" s="25" t="s">
        <v>136</v>
      </c>
      <c r="C165" s="25" t="s">
        <v>46</v>
      </c>
      <c r="D165" s="56" t="s">
        <v>1093</v>
      </c>
      <c r="E165" s="17">
        <f t="shared" si="2"/>
        <v>164</v>
      </c>
      <c r="F165" s="48" t="s">
        <v>1094</v>
      </c>
      <c r="G165" s="48" t="s">
        <v>21</v>
      </c>
      <c r="H165" s="48">
        <v>43131</v>
      </c>
      <c r="I165" s="48" t="s">
        <v>203</v>
      </c>
      <c r="J165" s="48" t="s">
        <v>203</v>
      </c>
      <c r="K165" s="57"/>
      <c r="L165" s="25" t="s">
        <v>585</v>
      </c>
      <c r="M165" s="58"/>
      <c r="N165" s="75" t="s">
        <v>836</v>
      </c>
      <c r="O165" s="22"/>
      <c r="R165"/>
    </row>
    <row r="166" spans="1:18" ht="20" customHeight="1" x14ac:dyDescent="0.5">
      <c r="A166" s="56" t="s">
        <v>696</v>
      </c>
      <c r="B166" s="25" t="s">
        <v>136</v>
      </c>
      <c r="C166" s="25" t="s">
        <v>46</v>
      </c>
      <c r="D166" s="56" t="s">
        <v>697</v>
      </c>
      <c r="E166" s="17">
        <f t="shared" si="2"/>
        <v>165</v>
      </c>
      <c r="F166" s="48" t="s">
        <v>1095</v>
      </c>
      <c r="G166" s="48" t="s">
        <v>21</v>
      </c>
      <c r="H166" s="48">
        <v>43129</v>
      </c>
      <c r="I166" s="48" t="s">
        <v>203</v>
      </c>
      <c r="J166" s="48" t="s">
        <v>203</v>
      </c>
      <c r="K166" s="57"/>
      <c r="L166" s="25" t="s">
        <v>585</v>
      </c>
      <c r="M166" s="58"/>
      <c r="N166" s="75" t="s">
        <v>836</v>
      </c>
      <c r="O166" s="22"/>
      <c r="R166"/>
    </row>
    <row r="167" spans="1:18" ht="20" customHeight="1" x14ac:dyDescent="0.5">
      <c r="A167" s="56" t="s">
        <v>698</v>
      </c>
      <c r="B167" s="25" t="s">
        <v>136</v>
      </c>
      <c r="C167" s="25" t="s">
        <v>197</v>
      </c>
      <c r="D167" s="56" t="s">
        <v>699</v>
      </c>
      <c r="E167" s="17">
        <f t="shared" si="2"/>
        <v>166</v>
      </c>
      <c r="F167" s="40"/>
      <c r="G167" s="40" t="s">
        <v>1</v>
      </c>
      <c r="H167" s="40"/>
      <c r="I167" s="40">
        <v>43220</v>
      </c>
      <c r="J167" s="40"/>
      <c r="K167" s="57"/>
      <c r="L167" s="25" t="s">
        <v>582</v>
      </c>
      <c r="M167" s="58"/>
      <c r="O167" s="22"/>
      <c r="R167"/>
    </row>
    <row r="168" spans="1:18" ht="20" customHeight="1" x14ac:dyDescent="0.5">
      <c r="A168" s="56" t="s">
        <v>700</v>
      </c>
      <c r="B168" s="25" t="s">
        <v>136</v>
      </c>
      <c r="C168" s="25" t="s">
        <v>197</v>
      </c>
      <c r="D168" s="56" t="s">
        <v>701</v>
      </c>
      <c r="E168" s="17">
        <f t="shared" si="2"/>
        <v>167</v>
      </c>
      <c r="F168" s="40"/>
      <c r="G168" s="40" t="s">
        <v>1</v>
      </c>
      <c r="H168" s="40"/>
      <c r="I168" s="40">
        <v>43220</v>
      </c>
      <c r="J168" s="40"/>
      <c r="K168" s="57"/>
      <c r="L168" s="25" t="s">
        <v>582</v>
      </c>
      <c r="M168" s="58"/>
      <c r="O168" s="22"/>
      <c r="R168"/>
    </row>
    <row r="169" spans="1:18" ht="20" customHeight="1" x14ac:dyDescent="0.5">
      <c r="A169" s="56" t="s">
        <v>702</v>
      </c>
      <c r="B169" s="25" t="s">
        <v>136</v>
      </c>
      <c r="C169" s="25" t="s">
        <v>197</v>
      </c>
      <c r="D169" s="56" t="s">
        <v>703</v>
      </c>
      <c r="E169" s="17">
        <f t="shared" si="2"/>
        <v>168</v>
      </c>
      <c r="F169" s="40"/>
      <c r="G169" s="40" t="s">
        <v>1</v>
      </c>
      <c r="H169" s="40"/>
      <c r="I169" s="40">
        <v>43220</v>
      </c>
      <c r="J169" s="40"/>
      <c r="K169" s="57"/>
      <c r="L169" s="25"/>
      <c r="M169" s="58"/>
      <c r="O169" s="22"/>
      <c r="R169"/>
    </row>
    <row r="170" spans="1:18" ht="20" customHeight="1" x14ac:dyDescent="0.5">
      <c r="A170" s="56" t="s">
        <v>704</v>
      </c>
      <c r="B170" s="25" t="s">
        <v>136</v>
      </c>
      <c r="C170" s="25" t="s">
        <v>38</v>
      </c>
      <c r="D170" s="56" t="s">
        <v>705</v>
      </c>
      <c r="E170" s="17">
        <f t="shared" si="2"/>
        <v>169</v>
      </c>
      <c r="F170" s="40"/>
      <c r="G170" s="40" t="s">
        <v>1</v>
      </c>
      <c r="H170" s="40"/>
      <c r="I170" s="40">
        <v>43220</v>
      </c>
      <c r="J170" s="40"/>
      <c r="K170" s="57"/>
      <c r="L170" s="57" t="s">
        <v>615</v>
      </c>
      <c r="M170" s="58" t="s">
        <v>706</v>
      </c>
      <c r="N170" s="26" t="s">
        <v>203</v>
      </c>
      <c r="O170" s="22"/>
      <c r="R170"/>
    </row>
    <row r="171" spans="1:18" ht="20" customHeight="1" x14ac:dyDescent="0.5">
      <c r="A171" s="56" t="s">
        <v>707</v>
      </c>
      <c r="B171" s="25" t="s">
        <v>136</v>
      </c>
      <c r="C171" s="25" t="s">
        <v>38</v>
      </c>
      <c r="D171" s="56" t="s">
        <v>708</v>
      </c>
      <c r="E171" s="17">
        <f t="shared" ref="E171:E234" si="3">E170+1</f>
        <v>170</v>
      </c>
      <c r="F171" s="40"/>
      <c r="G171" s="40" t="s">
        <v>1</v>
      </c>
      <c r="H171" s="40"/>
      <c r="I171" s="40">
        <v>43220</v>
      </c>
      <c r="J171" s="40"/>
      <c r="K171" s="57"/>
      <c r="L171" s="57"/>
      <c r="M171" s="58"/>
      <c r="N171" s="26" t="s">
        <v>203</v>
      </c>
      <c r="O171" s="22"/>
      <c r="R171"/>
    </row>
    <row r="172" spans="1:18" ht="20" customHeight="1" x14ac:dyDescent="0.5">
      <c r="A172" s="56" t="s">
        <v>689</v>
      </c>
      <c r="B172" s="25" t="s">
        <v>136</v>
      </c>
      <c r="C172" s="25" t="s">
        <v>38</v>
      </c>
      <c r="D172" s="56" t="s">
        <v>709</v>
      </c>
      <c r="E172" s="17">
        <f t="shared" si="3"/>
        <v>171</v>
      </c>
      <c r="F172" s="40"/>
      <c r="G172" s="40" t="s">
        <v>1</v>
      </c>
      <c r="H172" s="40"/>
      <c r="I172" s="40">
        <v>43220</v>
      </c>
      <c r="J172" s="40"/>
      <c r="K172" s="57"/>
      <c r="L172" s="57" t="s">
        <v>573</v>
      </c>
      <c r="M172" s="58" t="s">
        <v>691</v>
      </c>
      <c r="N172" s="26" t="s">
        <v>203</v>
      </c>
      <c r="O172" s="22"/>
      <c r="R172"/>
    </row>
    <row r="173" spans="1:18" ht="20" customHeight="1" x14ac:dyDescent="0.5">
      <c r="A173" s="56" t="s">
        <v>710</v>
      </c>
      <c r="B173" s="25" t="s">
        <v>136</v>
      </c>
      <c r="C173" s="25" t="s">
        <v>38</v>
      </c>
      <c r="D173" s="56" t="s">
        <v>711</v>
      </c>
      <c r="E173" s="17">
        <f t="shared" si="3"/>
        <v>172</v>
      </c>
      <c r="F173" s="40"/>
      <c r="G173" s="40" t="s">
        <v>1</v>
      </c>
      <c r="H173" s="40"/>
      <c r="I173" s="40">
        <v>43220</v>
      </c>
      <c r="J173" s="40"/>
      <c r="K173" s="57"/>
      <c r="L173" s="25" t="s">
        <v>582</v>
      </c>
      <c r="M173" s="58"/>
      <c r="N173" s="26" t="s">
        <v>203</v>
      </c>
      <c r="O173" s="22"/>
      <c r="R173"/>
    </row>
    <row r="174" spans="1:18" ht="20" customHeight="1" x14ac:dyDescent="0.5">
      <c r="A174" s="56" t="s">
        <v>712</v>
      </c>
      <c r="B174" s="25" t="s">
        <v>126</v>
      </c>
      <c r="C174" s="25" t="s">
        <v>18</v>
      </c>
      <c r="D174" s="56" t="s">
        <v>713</v>
      </c>
      <c r="E174" s="17">
        <f t="shared" si="3"/>
        <v>173</v>
      </c>
      <c r="F174" s="40"/>
      <c r="G174" s="40" t="s">
        <v>1</v>
      </c>
      <c r="H174" s="40"/>
      <c r="I174" s="40">
        <v>43220</v>
      </c>
      <c r="J174" s="40"/>
      <c r="K174" s="57"/>
      <c r="L174" s="25" t="s">
        <v>615</v>
      </c>
      <c r="M174" s="58"/>
      <c r="O174" s="22"/>
      <c r="R174"/>
    </row>
    <row r="175" spans="1:18" ht="20" customHeight="1" x14ac:dyDescent="0.5">
      <c r="A175" s="56" t="s">
        <v>714</v>
      </c>
      <c r="B175" s="25" t="s">
        <v>126</v>
      </c>
      <c r="C175" s="25" t="s">
        <v>50</v>
      </c>
      <c r="D175" s="56" t="s">
        <v>715</v>
      </c>
      <c r="E175" s="17">
        <f t="shared" si="3"/>
        <v>174</v>
      </c>
      <c r="F175" s="40"/>
      <c r="G175" s="40" t="s">
        <v>1</v>
      </c>
      <c r="H175" s="40"/>
      <c r="I175" s="40">
        <v>43220</v>
      </c>
      <c r="J175" s="40"/>
      <c r="K175" s="57"/>
      <c r="L175" s="25" t="s">
        <v>615</v>
      </c>
      <c r="M175" s="58"/>
      <c r="O175" s="22"/>
      <c r="R175"/>
    </row>
    <row r="176" spans="1:18" ht="20" customHeight="1" x14ac:dyDescent="0.5">
      <c r="A176" s="56" t="s">
        <v>716</v>
      </c>
      <c r="B176" s="25" t="s">
        <v>126</v>
      </c>
      <c r="C176" s="25" t="s">
        <v>50</v>
      </c>
      <c r="D176" s="56" t="s">
        <v>717</v>
      </c>
      <c r="E176" s="17">
        <f t="shared" si="3"/>
        <v>175</v>
      </c>
      <c r="F176" s="40"/>
      <c r="G176" s="40" t="s">
        <v>1</v>
      </c>
      <c r="H176" s="40"/>
      <c r="I176" s="40">
        <v>43220</v>
      </c>
      <c r="J176" s="40"/>
      <c r="K176" s="57"/>
      <c r="L176" s="25" t="s">
        <v>582</v>
      </c>
      <c r="M176" s="58"/>
      <c r="O176" s="22"/>
      <c r="R176"/>
    </row>
    <row r="177" spans="1:18" ht="20" customHeight="1" x14ac:dyDescent="0.5">
      <c r="A177" s="56" t="s">
        <v>718</v>
      </c>
      <c r="B177" s="25" t="s">
        <v>126</v>
      </c>
      <c r="C177" s="25" t="s">
        <v>38</v>
      </c>
      <c r="D177" s="56" t="s">
        <v>719</v>
      </c>
      <c r="E177" s="17">
        <f t="shared" si="3"/>
        <v>176</v>
      </c>
      <c r="F177" s="40"/>
      <c r="G177" s="40" t="s">
        <v>1</v>
      </c>
      <c r="H177" s="40"/>
      <c r="I177" s="40">
        <v>43220</v>
      </c>
      <c r="J177" s="40"/>
      <c r="K177" s="57"/>
      <c r="L177" s="57" t="s">
        <v>582</v>
      </c>
      <c r="M177" s="58" t="s">
        <v>720</v>
      </c>
      <c r="O177" s="22"/>
      <c r="R177"/>
    </row>
    <row r="178" spans="1:18" ht="20" customHeight="1" x14ac:dyDescent="0.5">
      <c r="A178" s="56"/>
      <c r="B178" s="25" t="s">
        <v>126</v>
      </c>
      <c r="C178" s="25" t="s">
        <v>38</v>
      </c>
      <c r="D178" s="56" t="s">
        <v>721</v>
      </c>
      <c r="E178" s="17">
        <f t="shared" si="3"/>
        <v>177</v>
      </c>
      <c r="F178" s="40"/>
      <c r="G178" s="40" t="s">
        <v>1</v>
      </c>
      <c r="H178" s="40"/>
      <c r="I178" s="40">
        <v>43220</v>
      </c>
      <c r="J178" s="40"/>
      <c r="K178" s="57"/>
      <c r="L178" s="57" t="s">
        <v>585</v>
      </c>
      <c r="M178" s="58" t="s">
        <v>722</v>
      </c>
      <c r="N178" s="26" t="s">
        <v>203</v>
      </c>
      <c r="O178" s="22"/>
      <c r="R178"/>
    </row>
    <row r="179" spans="1:18" ht="20" customHeight="1" x14ac:dyDescent="0.5">
      <c r="A179" s="56" t="s">
        <v>723</v>
      </c>
      <c r="B179" s="25" t="s">
        <v>126</v>
      </c>
      <c r="C179" s="25" t="s">
        <v>38</v>
      </c>
      <c r="D179" s="56" t="s">
        <v>518</v>
      </c>
      <c r="E179" s="17">
        <f t="shared" si="3"/>
        <v>178</v>
      </c>
      <c r="F179" s="40"/>
      <c r="G179" s="40" t="s">
        <v>1</v>
      </c>
      <c r="H179" s="40"/>
      <c r="I179" s="40">
        <v>43220</v>
      </c>
      <c r="J179" s="40"/>
      <c r="K179" s="57"/>
      <c r="L179" s="57" t="s">
        <v>582</v>
      </c>
      <c r="M179" s="58" t="s">
        <v>722</v>
      </c>
      <c r="N179" s="26" t="s">
        <v>203</v>
      </c>
      <c r="O179" s="22"/>
      <c r="R179"/>
    </row>
    <row r="180" spans="1:18" ht="20" customHeight="1" x14ac:dyDescent="0.5">
      <c r="A180" s="56" t="s">
        <v>724</v>
      </c>
      <c r="B180" s="25" t="s">
        <v>126</v>
      </c>
      <c r="C180" s="25" t="s">
        <v>38</v>
      </c>
      <c r="D180" s="56" t="s">
        <v>725</v>
      </c>
      <c r="E180" s="17">
        <f t="shared" si="3"/>
        <v>179</v>
      </c>
      <c r="F180" s="40"/>
      <c r="G180" s="40" t="s">
        <v>1</v>
      </c>
      <c r="H180" s="40"/>
      <c r="I180" s="40">
        <v>43220</v>
      </c>
      <c r="J180" s="40"/>
      <c r="K180" s="57"/>
      <c r="L180" s="57" t="s">
        <v>573</v>
      </c>
      <c r="M180" s="58" t="s">
        <v>726</v>
      </c>
      <c r="N180" s="26" t="s">
        <v>203</v>
      </c>
      <c r="O180" s="22"/>
      <c r="R180"/>
    </row>
    <row r="181" spans="1:18" ht="20" customHeight="1" x14ac:dyDescent="0.5">
      <c r="A181" s="56"/>
      <c r="B181" s="25" t="s">
        <v>126</v>
      </c>
      <c r="C181" s="25" t="s">
        <v>38</v>
      </c>
      <c r="D181" s="61" t="s">
        <v>342</v>
      </c>
      <c r="E181" s="17">
        <f t="shared" si="3"/>
        <v>180</v>
      </c>
      <c r="F181" s="40"/>
      <c r="G181" s="40" t="s">
        <v>1</v>
      </c>
      <c r="H181" s="40"/>
      <c r="I181" s="40">
        <v>43220</v>
      </c>
      <c r="J181" s="40"/>
      <c r="K181" s="57"/>
      <c r="L181" s="25" t="s">
        <v>582</v>
      </c>
      <c r="M181" s="58"/>
      <c r="O181" s="22"/>
      <c r="R181"/>
    </row>
    <row r="182" spans="1:18" ht="20" customHeight="1" x14ac:dyDescent="0.5">
      <c r="A182" s="56" t="s">
        <v>727</v>
      </c>
      <c r="B182" s="25" t="s">
        <v>126</v>
      </c>
      <c r="C182" s="25" t="s">
        <v>38</v>
      </c>
      <c r="D182" s="56" t="s">
        <v>728</v>
      </c>
      <c r="E182" s="17">
        <f t="shared" si="3"/>
        <v>181</v>
      </c>
      <c r="F182" s="40"/>
      <c r="G182" s="40" t="s">
        <v>1</v>
      </c>
      <c r="H182" s="40"/>
      <c r="I182" s="40">
        <v>43220</v>
      </c>
      <c r="J182" s="40"/>
      <c r="K182" s="57"/>
      <c r="L182" s="25" t="s">
        <v>585</v>
      </c>
      <c r="M182" s="58"/>
      <c r="O182" s="22"/>
      <c r="R182"/>
    </row>
    <row r="183" spans="1:18" ht="20" customHeight="1" x14ac:dyDescent="0.5">
      <c r="A183" s="56" t="s">
        <v>729</v>
      </c>
      <c r="B183" s="25" t="s">
        <v>126</v>
      </c>
      <c r="C183" s="25" t="s">
        <v>38</v>
      </c>
      <c r="D183" s="56" t="s">
        <v>730</v>
      </c>
      <c r="E183" s="17">
        <f t="shared" si="3"/>
        <v>182</v>
      </c>
      <c r="F183" s="40"/>
      <c r="G183" s="40" t="s">
        <v>1</v>
      </c>
      <c r="H183" s="40"/>
      <c r="I183" s="40">
        <v>43220</v>
      </c>
      <c r="J183" s="40"/>
      <c r="K183" s="57"/>
      <c r="L183" s="25" t="s">
        <v>615</v>
      </c>
      <c r="M183" s="58" t="s">
        <v>731</v>
      </c>
      <c r="N183" s="26" t="s">
        <v>203</v>
      </c>
      <c r="O183" s="22"/>
      <c r="R183"/>
    </row>
    <row r="184" spans="1:18" ht="20" customHeight="1" x14ac:dyDescent="0.5">
      <c r="A184" s="56" t="s">
        <v>732</v>
      </c>
      <c r="B184" s="25" t="s">
        <v>126</v>
      </c>
      <c r="C184" s="25" t="s">
        <v>38</v>
      </c>
      <c r="D184" s="56" t="s">
        <v>733</v>
      </c>
      <c r="E184" s="17">
        <f t="shared" si="3"/>
        <v>183</v>
      </c>
      <c r="F184" s="40"/>
      <c r="G184" s="40" t="s">
        <v>1</v>
      </c>
      <c r="H184" s="40"/>
      <c r="I184" s="40">
        <v>43220</v>
      </c>
      <c r="J184" s="40"/>
      <c r="K184" s="57"/>
      <c r="L184" s="25" t="s">
        <v>615</v>
      </c>
      <c r="M184" s="58"/>
      <c r="O184" s="22"/>
      <c r="R184"/>
    </row>
    <row r="185" spans="1:18" ht="20" customHeight="1" x14ac:dyDescent="0.5">
      <c r="A185" s="31" t="s">
        <v>216</v>
      </c>
      <c r="B185" s="29" t="s">
        <v>49</v>
      </c>
      <c r="C185" s="32" t="s">
        <v>18</v>
      </c>
      <c r="D185" s="30" t="s">
        <v>217</v>
      </c>
      <c r="E185" s="17">
        <f t="shared" si="3"/>
        <v>184</v>
      </c>
      <c r="F185" s="40"/>
      <c r="G185" s="40" t="s">
        <v>1</v>
      </c>
      <c r="H185" s="40"/>
      <c r="I185" s="40">
        <v>43220</v>
      </c>
      <c r="J185" s="40"/>
      <c r="K185" s="57"/>
      <c r="L185" s="57"/>
      <c r="M185" s="60"/>
      <c r="O185" s="22"/>
      <c r="R185"/>
    </row>
    <row r="186" spans="1:18" ht="20" customHeight="1" x14ac:dyDescent="0.5">
      <c r="A186" s="31" t="s">
        <v>220</v>
      </c>
      <c r="B186" s="29" t="s">
        <v>49</v>
      </c>
      <c r="C186" s="32" t="s">
        <v>18</v>
      </c>
      <c r="D186" s="30" t="s">
        <v>221</v>
      </c>
      <c r="E186" s="17">
        <f t="shared" si="3"/>
        <v>185</v>
      </c>
      <c r="F186" s="40"/>
      <c r="G186" s="40" t="s">
        <v>1</v>
      </c>
      <c r="H186" s="40"/>
      <c r="I186" s="40">
        <v>43220</v>
      </c>
      <c r="J186" s="40"/>
      <c r="K186" s="57"/>
      <c r="L186" s="57"/>
      <c r="M186" s="60"/>
      <c r="O186" s="22"/>
      <c r="R186"/>
    </row>
    <row r="187" spans="1:18" ht="20" customHeight="1" x14ac:dyDescent="0.5">
      <c r="A187" s="56" t="s">
        <v>734</v>
      </c>
      <c r="B187" s="25" t="s">
        <v>49</v>
      </c>
      <c r="C187" s="25" t="s">
        <v>50</v>
      </c>
      <c r="D187" s="56" t="s">
        <v>735</v>
      </c>
      <c r="E187" s="17">
        <f t="shared" si="3"/>
        <v>186</v>
      </c>
      <c r="F187" s="40"/>
      <c r="G187" s="40" t="s">
        <v>1</v>
      </c>
      <c r="H187" s="40"/>
      <c r="I187" s="40">
        <v>43220</v>
      </c>
      <c r="J187" s="40"/>
      <c r="K187" s="57"/>
      <c r="L187" s="25" t="s">
        <v>582</v>
      </c>
      <c r="M187" s="58"/>
      <c r="O187" s="22"/>
      <c r="R187"/>
    </row>
    <row r="188" spans="1:18" ht="20" customHeight="1" x14ac:dyDescent="0.5">
      <c r="A188" s="56" t="s">
        <v>736</v>
      </c>
      <c r="B188" s="25" t="s">
        <v>49</v>
      </c>
      <c r="C188" s="67" t="s">
        <v>50</v>
      </c>
      <c r="D188" s="56" t="s">
        <v>737</v>
      </c>
      <c r="E188" s="17">
        <f t="shared" si="3"/>
        <v>187</v>
      </c>
      <c r="F188" s="40"/>
      <c r="G188" s="40" t="s">
        <v>1</v>
      </c>
      <c r="H188" s="40"/>
      <c r="I188" s="40">
        <v>43220</v>
      </c>
      <c r="J188" s="40"/>
      <c r="K188" s="57"/>
      <c r="L188" s="25" t="s">
        <v>582</v>
      </c>
      <c r="M188" s="58" t="s">
        <v>574</v>
      </c>
      <c r="N188" s="26" t="s">
        <v>203</v>
      </c>
      <c r="O188" s="22"/>
      <c r="R188"/>
    </row>
    <row r="189" spans="1:18" ht="20" customHeight="1" x14ac:dyDescent="0.5">
      <c r="A189" s="31" t="s">
        <v>218</v>
      </c>
      <c r="B189" s="29" t="s">
        <v>49</v>
      </c>
      <c r="C189" s="32" t="s">
        <v>38</v>
      </c>
      <c r="D189" s="30" t="s">
        <v>219</v>
      </c>
      <c r="E189" s="17">
        <f t="shared" si="3"/>
        <v>188</v>
      </c>
      <c r="F189" s="40"/>
      <c r="G189" s="40" t="s">
        <v>1</v>
      </c>
      <c r="H189" s="40"/>
      <c r="I189" s="40">
        <v>43220</v>
      </c>
      <c r="J189" s="40"/>
      <c r="K189" s="57"/>
      <c r="L189" s="57"/>
      <c r="M189" s="60"/>
      <c r="O189" s="22"/>
      <c r="R189"/>
    </row>
    <row r="190" spans="1:18" ht="20" customHeight="1" x14ac:dyDescent="0.5">
      <c r="A190" s="31" t="s">
        <v>222</v>
      </c>
      <c r="B190" s="29" t="s">
        <v>49</v>
      </c>
      <c r="C190" s="32" t="s">
        <v>38</v>
      </c>
      <c r="D190" s="30" t="s">
        <v>223</v>
      </c>
      <c r="E190" s="17">
        <f t="shared" si="3"/>
        <v>189</v>
      </c>
      <c r="F190" s="40"/>
      <c r="G190" s="40" t="s">
        <v>1</v>
      </c>
      <c r="H190" s="40"/>
      <c r="I190" s="40">
        <v>43220</v>
      </c>
      <c r="J190" s="40"/>
      <c r="K190" s="57"/>
      <c r="L190" s="57"/>
      <c r="M190" s="60"/>
      <c r="O190" s="22"/>
      <c r="R190"/>
    </row>
    <row r="191" spans="1:18" ht="20" customHeight="1" x14ac:dyDescent="0.5">
      <c r="A191" s="56" t="s">
        <v>504</v>
      </c>
      <c r="B191" s="25" t="s">
        <v>49</v>
      </c>
      <c r="C191" s="25" t="s">
        <v>38</v>
      </c>
      <c r="D191" s="56" t="s">
        <v>738</v>
      </c>
      <c r="E191" s="17">
        <f t="shared" si="3"/>
        <v>190</v>
      </c>
      <c r="F191" s="40"/>
      <c r="G191" s="40" t="s">
        <v>1</v>
      </c>
      <c r="H191" s="40"/>
      <c r="I191" s="40">
        <v>43220</v>
      </c>
      <c r="J191" s="40"/>
      <c r="K191" s="57"/>
      <c r="L191" s="57" t="s">
        <v>585</v>
      </c>
      <c r="M191" s="58"/>
      <c r="O191" s="22"/>
      <c r="R191"/>
    </row>
    <row r="192" spans="1:18" ht="20" customHeight="1" x14ac:dyDescent="0.5">
      <c r="A192" s="56" t="s">
        <v>739</v>
      </c>
      <c r="B192" s="25" t="s">
        <v>49</v>
      </c>
      <c r="C192" s="25" t="s">
        <v>38</v>
      </c>
      <c r="D192" s="56" t="s">
        <v>740</v>
      </c>
      <c r="E192" s="17">
        <f t="shared" si="3"/>
        <v>191</v>
      </c>
      <c r="F192" s="40"/>
      <c r="G192" s="40" t="s">
        <v>1</v>
      </c>
      <c r="H192" s="40"/>
      <c r="I192" s="40">
        <v>43220</v>
      </c>
      <c r="J192" s="40"/>
      <c r="K192" s="57"/>
      <c r="L192" s="57" t="s">
        <v>582</v>
      </c>
      <c r="M192" s="58" t="s">
        <v>627</v>
      </c>
      <c r="O192" s="22"/>
      <c r="R192"/>
    </row>
    <row r="193" spans="1:18" ht="20" customHeight="1" x14ac:dyDescent="0.5">
      <c r="A193" s="56" t="s">
        <v>741</v>
      </c>
      <c r="B193" s="25" t="s">
        <v>49</v>
      </c>
      <c r="C193" s="25" t="s">
        <v>38</v>
      </c>
      <c r="D193" s="56" t="s">
        <v>742</v>
      </c>
      <c r="E193" s="17">
        <f t="shared" si="3"/>
        <v>192</v>
      </c>
      <c r="F193" s="40"/>
      <c r="G193" s="40" t="s">
        <v>1</v>
      </c>
      <c r="H193" s="40"/>
      <c r="I193" s="40">
        <v>43220</v>
      </c>
      <c r="J193" s="40"/>
      <c r="K193" s="57"/>
      <c r="L193" s="57" t="s">
        <v>573</v>
      </c>
      <c r="M193" s="58" t="s">
        <v>743</v>
      </c>
      <c r="N193" s="26" t="s">
        <v>203</v>
      </c>
      <c r="O193" s="22"/>
      <c r="R193"/>
    </row>
    <row r="194" spans="1:18" ht="20" customHeight="1" x14ac:dyDescent="0.5">
      <c r="A194" s="56" t="s">
        <v>744</v>
      </c>
      <c r="B194" s="25" t="s">
        <v>49</v>
      </c>
      <c r="C194" s="25" t="s">
        <v>38</v>
      </c>
      <c r="D194" s="56" t="s">
        <v>319</v>
      </c>
      <c r="E194" s="17">
        <f t="shared" si="3"/>
        <v>193</v>
      </c>
      <c r="F194" s="40"/>
      <c r="G194" s="40" t="s">
        <v>1</v>
      </c>
      <c r="H194" s="40"/>
      <c r="I194" s="40">
        <v>43220</v>
      </c>
      <c r="J194" s="40"/>
      <c r="K194" s="57"/>
      <c r="L194" s="57" t="s">
        <v>582</v>
      </c>
      <c r="M194" s="58"/>
      <c r="O194" s="22"/>
      <c r="R194"/>
    </row>
    <row r="195" spans="1:18" ht="20" customHeight="1" x14ac:dyDescent="0.5">
      <c r="A195" s="56" t="s">
        <v>745</v>
      </c>
      <c r="B195" s="25" t="s">
        <v>49</v>
      </c>
      <c r="C195" s="25" t="s">
        <v>38</v>
      </c>
      <c r="D195" s="61" t="s">
        <v>746</v>
      </c>
      <c r="E195" s="17">
        <f t="shared" si="3"/>
        <v>194</v>
      </c>
      <c r="F195" s="40"/>
      <c r="G195" s="40" t="s">
        <v>1</v>
      </c>
      <c r="H195" s="40"/>
      <c r="I195" s="40">
        <v>43220</v>
      </c>
      <c r="J195" s="40"/>
      <c r="K195" s="57"/>
      <c r="L195" s="57" t="s">
        <v>582</v>
      </c>
      <c r="M195" s="58"/>
      <c r="O195" s="22"/>
      <c r="R195"/>
    </row>
    <row r="196" spans="1:18" ht="20" customHeight="1" x14ac:dyDescent="0.5">
      <c r="A196" s="56" t="s">
        <v>747</v>
      </c>
      <c r="B196" s="25" t="s">
        <v>49</v>
      </c>
      <c r="C196" s="25" t="s">
        <v>38</v>
      </c>
      <c r="D196" s="61" t="s">
        <v>748</v>
      </c>
      <c r="E196" s="17">
        <f t="shared" si="3"/>
        <v>195</v>
      </c>
      <c r="F196" s="48" t="s">
        <v>1096</v>
      </c>
      <c r="G196" s="48" t="s">
        <v>21</v>
      </c>
      <c r="H196" s="48">
        <v>43494</v>
      </c>
      <c r="I196" s="48" t="s">
        <v>203</v>
      </c>
      <c r="J196" s="48" t="s">
        <v>203</v>
      </c>
      <c r="K196" s="57"/>
      <c r="L196" s="25" t="s">
        <v>582</v>
      </c>
      <c r="M196" s="59" t="s">
        <v>343</v>
      </c>
      <c r="N196" s="75" t="s">
        <v>836</v>
      </c>
      <c r="O196" s="22"/>
      <c r="R196"/>
    </row>
    <row r="197" spans="1:18" ht="20" customHeight="1" x14ac:dyDescent="0.5">
      <c r="A197" s="56" t="s">
        <v>749</v>
      </c>
      <c r="B197" s="25" t="s">
        <v>49</v>
      </c>
      <c r="C197" s="25" t="s">
        <v>38</v>
      </c>
      <c r="D197" s="61" t="s">
        <v>750</v>
      </c>
      <c r="E197" s="17">
        <f t="shared" si="3"/>
        <v>196</v>
      </c>
      <c r="F197" s="40"/>
      <c r="G197" s="40" t="s">
        <v>1</v>
      </c>
      <c r="H197" s="40"/>
      <c r="I197" s="40">
        <v>43250</v>
      </c>
      <c r="J197" s="40"/>
      <c r="K197" s="57"/>
      <c r="L197" s="25" t="s">
        <v>585</v>
      </c>
      <c r="M197" s="59" t="s">
        <v>346</v>
      </c>
      <c r="O197" s="22"/>
      <c r="R197"/>
    </row>
    <row r="198" spans="1:18" ht="20" customHeight="1" x14ac:dyDescent="0.5">
      <c r="A198" s="56" t="s">
        <v>751</v>
      </c>
      <c r="B198" s="25" t="s">
        <v>49</v>
      </c>
      <c r="C198" s="25" t="s">
        <v>38</v>
      </c>
      <c r="D198" s="68" t="s">
        <v>752</v>
      </c>
      <c r="E198" s="17">
        <f t="shared" si="3"/>
        <v>197</v>
      </c>
      <c r="F198" s="40"/>
      <c r="G198" s="40" t="s">
        <v>1</v>
      </c>
      <c r="H198" s="40"/>
      <c r="I198" s="40">
        <v>43131</v>
      </c>
      <c r="J198" s="40"/>
      <c r="K198" s="57"/>
      <c r="L198" s="25" t="s">
        <v>573</v>
      </c>
      <c r="M198" s="58"/>
      <c r="N198" s="75" t="s">
        <v>836</v>
      </c>
      <c r="O198" s="22"/>
      <c r="R198"/>
    </row>
    <row r="199" spans="1:18" ht="20" customHeight="1" x14ac:dyDescent="0.5">
      <c r="A199" s="56" t="s">
        <v>753</v>
      </c>
      <c r="B199" s="25" t="s">
        <v>49</v>
      </c>
      <c r="C199" s="25" t="s">
        <v>38</v>
      </c>
      <c r="D199" s="56" t="s">
        <v>754</v>
      </c>
      <c r="E199" s="17">
        <f t="shared" si="3"/>
        <v>198</v>
      </c>
      <c r="F199" s="40"/>
      <c r="G199" s="40" t="s">
        <v>1</v>
      </c>
      <c r="H199" s="40"/>
      <c r="I199" s="40">
        <v>43250</v>
      </c>
      <c r="J199" s="40"/>
      <c r="K199" s="57"/>
      <c r="L199" s="25" t="s">
        <v>585</v>
      </c>
      <c r="M199" s="58"/>
      <c r="O199" s="22"/>
      <c r="R199"/>
    </row>
    <row r="200" spans="1:18" ht="20" customHeight="1" x14ac:dyDescent="0.5">
      <c r="A200" s="56" t="s">
        <v>755</v>
      </c>
      <c r="B200" s="25" t="s">
        <v>49</v>
      </c>
      <c r="C200" s="25" t="s">
        <v>38</v>
      </c>
      <c r="D200" s="56" t="s">
        <v>756</v>
      </c>
      <c r="E200" s="17">
        <f t="shared" si="3"/>
        <v>199</v>
      </c>
      <c r="F200" s="40"/>
      <c r="G200" s="40" t="s">
        <v>1</v>
      </c>
      <c r="H200" s="40"/>
      <c r="I200" s="40">
        <v>43250</v>
      </c>
      <c r="J200" s="40"/>
      <c r="K200" s="57"/>
      <c r="L200" s="25" t="s">
        <v>582</v>
      </c>
      <c r="M200" s="58"/>
      <c r="O200" s="22"/>
      <c r="R200"/>
    </row>
    <row r="201" spans="1:18" ht="20" customHeight="1" x14ac:dyDescent="0.5">
      <c r="A201" s="56" t="s">
        <v>757</v>
      </c>
      <c r="B201" s="25" t="s">
        <v>49</v>
      </c>
      <c r="C201" s="25" t="s">
        <v>38</v>
      </c>
      <c r="D201" s="56" t="s">
        <v>758</v>
      </c>
      <c r="E201" s="17">
        <f t="shared" si="3"/>
        <v>200</v>
      </c>
      <c r="F201" s="40"/>
      <c r="G201" s="40" t="s">
        <v>1</v>
      </c>
      <c r="H201" s="40"/>
      <c r="I201" s="40">
        <v>43250</v>
      </c>
      <c r="J201" s="40"/>
      <c r="K201" s="57"/>
      <c r="L201" s="25" t="s">
        <v>582</v>
      </c>
      <c r="M201" s="58" t="s">
        <v>759</v>
      </c>
      <c r="N201" s="26" t="s">
        <v>203</v>
      </c>
      <c r="O201" s="22"/>
      <c r="R201"/>
    </row>
    <row r="202" spans="1:18" ht="20" customHeight="1" x14ac:dyDescent="0.5">
      <c r="A202" s="56" t="s">
        <v>760</v>
      </c>
      <c r="B202" s="25" t="s">
        <v>761</v>
      </c>
      <c r="C202" s="25" t="s">
        <v>38</v>
      </c>
      <c r="D202" s="61" t="s">
        <v>762</v>
      </c>
      <c r="E202" s="17">
        <f t="shared" si="3"/>
        <v>201</v>
      </c>
      <c r="F202" s="40"/>
      <c r="G202" s="40" t="s">
        <v>1</v>
      </c>
      <c r="H202" s="40"/>
      <c r="I202" s="40">
        <v>43250</v>
      </c>
      <c r="J202" s="40"/>
      <c r="K202" s="57"/>
      <c r="L202" s="25" t="s">
        <v>582</v>
      </c>
      <c r="M202" s="58" t="s">
        <v>763</v>
      </c>
      <c r="N202" s="26" t="s">
        <v>203</v>
      </c>
      <c r="O202" s="22"/>
      <c r="R202"/>
    </row>
    <row r="203" spans="1:18" ht="20" customHeight="1" x14ac:dyDescent="0.5">
      <c r="A203" s="56" t="s">
        <v>764</v>
      </c>
      <c r="B203" s="25" t="s">
        <v>150</v>
      </c>
      <c r="C203" s="25" t="s">
        <v>18</v>
      </c>
      <c r="D203" s="56" t="s">
        <v>765</v>
      </c>
      <c r="E203" s="17">
        <f t="shared" si="3"/>
        <v>202</v>
      </c>
      <c r="F203" s="40"/>
      <c r="G203" s="40" t="s">
        <v>1</v>
      </c>
      <c r="H203" s="40"/>
      <c r="I203" s="40">
        <v>43250</v>
      </c>
      <c r="J203" s="40"/>
      <c r="K203" s="57"/>
      <c r="L203" s="25" t="s">
        <v>573</v>
      </c>
      <c r="M203" s="58" t="s">
        <v>766</v>
      </c>
      <c r="N203" s="26" t="s">
        <v>203</v>
      </c>
      <c r="O203" s="22"/>
      <c r="R203"/>
    </row>
    <row r="204" spans="1:18" ht="20" customHeight="1" x14ac:dyDescent="0.5">
      <c r="A204" s="56" t="s">
        <v>764</v>
      </c>
      <c r="B204" s="25" t="s">
        <v>150</v>
      </c>
      <c r="C204" s="25" t="s">
        <v>18</v>
      </c>
      <c r="D204" s="56" t="s">
        <v>767</v>
      </c>
      <c r="E204" s="17">
        <f t="shared" si="3"/>
        <v>203</v>
      </c>
      <c r="F204" s="46" t="s">
        <v>1132</v>
      </c>
      <c r="G204" s="46" t="s">
        <v>3</v>
      </c>
      <c r="H204" s="84">
        <v>43151</v>
      </c>
      <c r="I204" s="84">
        <v>43174</v>
      </c>
      <c r="J204" s="46">
        <f ca="1">Summary!A1-Roadmap!H204</f>
        <v>9</v>
      </c>
      <c r="K204" s="57"/>
      <c r="L204" s="25" t="s">
        <v>573</v>
      </c>
      <c r="M204" s="58"/>
      <c r="N204" s="75" t="s">
        <v>836</v>
      </c>
      <c r="O204" s="22"/>
      <c r="R204"/>
    </row>
    <row r="205" spans="1:18" ht="20" customHeight="1" x14ac:dyDescent="0.5">
      <c r="A205" s="56"/>
      <c r="B205" s="25" t="s">
        <v>150</v>
      </c>
      <c r="C205" s="25" t="s">
        <v>18</v>
      </c>
      <c r="D205" s="56" t="s">
        <v>768</v>
      </c>
      <c r="E205" s="17">
        <f t="shared" si="3"/>
        <v>204</v>
      </c>
      <c r="F205" s="40"/>
      <c r="G205" s="40" t="s">
        <v>1</v>
      </c>
      <c r="H205" s="40"/>
      <c r="I205" s="40">
        <v>43250</v>
      </c>
      <c r="J205" s="40"/>
      <c r="K205" s="57"/>
      <c r="L205" s="25" t="s">
        <v>615</v>
      </c>
      <c r="M205" s="58"/>
      <c r="O205" s="22"/>
      <c r="R205"/>
    </row>
    <row r="206" spans="1:18" ht="20" customHeight="1" x14ac:dyDescent="0.5">
      <c r="A206" s="56" t="s">
        <v>769</v>
      </c>
      <c r="B206" s="25" t="s">
        <v>150</v>
      </c>
      <c r="C206" s="25" t="s">
        <v>18</v>
      </c>
      <c r="D206" s="56" t="s">
        <v>770</v>
      </c>
      <c r="E206" s="17">
        <f t="shared" si="3"/>
        <v>205</v>
      </c>
      <c r="F206" s="40"/>
      <c r="G206" s="40" t="s">
        <v>1</v>
      </c>
      <c r="H206" s="40"/>
      <c r="I206" s="40">
        <v>43250</v>
      </c>
      <c r="J206" s="40"/>
      <c r="K206" s="57"/>
      <c r="L206" s="25" t="s">
        <v>573</v>
      </c>
      <c r="M206" s="58"/>
      <c r="O206" s="22"/>
      <c r="R206"/>
    </row>
    <row r="207" spans="1:18" ht="20" customHeight="1" x14ac:dyDescent="0.5">
      <c r="A207" s="56" t="s">
        <v>771</v>
      </c>
      <c r="B207" s="25" t="s">
        <v>150</v>
      </c>
      <c r="C207" s="25" t="s">
        <v>38</v>
      </c>
      <c r="D207" s="56" t="s">
        <v>772</v>
      </c>
      <c r="E207" s="17">
        <f t="shared" si="3"/>
        <v>206</v>
      </c>
      <c r="F207" s="40"/>
      <c r="G207" s="40" t="s">
        <v>1</v>
      </c>
      <c r="H207" s="40"/>
      <c r="I207" s="40">
        <v>43250</v>
      </c>
      <c r="J207" s="40"/>
      <c r="K207" s="57"/>
      <c r="L207" s="25" t="s">
        <v>573</v>
      </c>
      <c r="M207" s="58" t="s">
        <v>766</v>
      </c>
      <c r="N207" s="26" t="s">
        <v>203</v>
      </c>
      <c r="O207" s="22"/>
      <c r="R207"/>
    </row>
    <row r="208" spans="1:18" ht="20" customHeight="1" x14ac:dyDescent="0.5">
      <c r="A208" s="56" t="s">
        <v>771</v>
      </c>
      <c r="B208" s="25" t="s">
        <v>150</v>
      </c>
      <c r="C208" s="25" t="s">
        <v>38</v>
      </c>
      <c r="D208" s="56" t="s">
        <v>773</v>
      </c>
      <c r="E208" s="17">
        <f t="shared" si="3"/>
        <v>207</v>
      </c>
      <c r="F208" s="40"/>
      <c r="G208" s="40" t="s">
        <v>1</v>
      </c>
      <c r="H208" s="40"/>
      <c r="I208" s="40">
        <v>43131</v>
      </c>
      <c r="J208" s="40"/>
      <c r="K208" s="57"/>
      <c r="L208" s="25" t="s">
        <v>573</v>
      </c>
      <c r="M208" s="58"/>
      <c r="N208" s="75" t="s">
        <v>836</v>
      </c>
      <c r="O208" s="22"/>
      <c r="R208"/>
    </row>
    <row r="209" spans="1:18" ht="20" customHeight="1" x14ac:dyDescent="0.5">
      <c r="A209" s="56" t="s">
        <v>774</v>
      </c>
      <c r="B209" s="25" t="s">
        <v>150</v>
      </c>
      <c r="C209" s="25" t="s">
        <v>38</v>
      </c>
      <c r="D209" s="56" t="s">
        <v>775</v>
      </c>
      <c r="E209" s="17">
        <f t="shared" si="3"/>
        <v>208</v>
      </c>
      <c r="F209" s="40"/>
      <c r="G209" s="40" t="s">
        <v>1</v>
      </c>
      <c r="H209" s="40"/>
      <c r="I209" s="40">
        <v>43250</v>
      </c>
      <c r="J209" s="40"/>
      <c r="K209" s="57"/>
      <c r="L209" s="25" t="s">
        <v>615</v>
      </c>
      <c r="M209" s="58"/>
      <c r="O209" s="22"/>
      <c r="R209"/>
    </row>
    <row r="210" spans="1:18" ht="20" customHeight="1" x14ac:dyDescent="0.5">
      <c r="A210" s="56" t="s">
        <v>769</v>
      </c>
      <c r="B210" s="25" t="s">
        <v>150</v>
      </c>
      <c r="C210" s="25" t="s">
        <v>38</v>
      </c>
      <c r="D210" s="56" t="s">
        <v>776</v>
      </c>
      <c r="E210" s="17">
        <f t="shared" si="3"/>
        <v>209</v>
      </c>
      <c r="F210" s="40"/>
      <c r="G210" s="40" t="s">
        <v>1</v>
      </c>
      <c r="H210" s="40"/>
      <c r="I210" s="40">
        <v>43250</v>
      </c>
      <c r="J210" s="40"/>
      <c r="K210" s="57"/>
      <c r="L210" s="25" t="s">
        <v>573</v>
      </c>
      <c r="M210" s="58"/>
      <c r="O210" s="22"/>
      <c r="R210"/>
    </row>
    <row r="211" spans="1:18" ht="20" customHeight="1" x14ac:dyDescent="0.5">
      <c r="A211" s="56"/>
      <c r="B211" s="25" t="s">
        <v>150</v>
      </c>
      <c r="C211" s="25" t="s">
        <v>167</v>
      </c>
      <c r="D211" s="56" t="s">
        <v>777</v>
      </c>
      <c r="E211" s="17">
        <f t="shared" si="3"/>
        <v>210</v>
      </c>
      <c r="F211" s="40"/>
      <c r="G211" s="40" t="s">
        <v>1</v>
      </c>
      <c r="H211" s="40"/>
      <c r="I211" s="40">
        <v>43250</v>
      </c>
      <c r="J211" s="40"/>
      <c r="K211" s="57"/>
      <c r="L211" s="25" t="s">
        <v>582</v>
      </c>
      <c r="M211" s="58"/>
      <c r="O211" s="22"/>
      <c r="R211"/>
    </row>
    <row r="212" spans="1:18" ht="20" customHeight="1" x14ac:dyDescent="0.5">
      <c r="A212" s="56" t="s">
        <v>778</v>
      </c>
      <c r="B212" s="25" t="s">
        <v>117</v>
      </c>
      <c r="C212" s="25" t="s">
        <v>46</v>
      </c>
      <c r="D212" s="56" t="s">
        <v>1133</v>
      </c>
      <c r="E212" s="17">
        <f t="shared" si="3"/>
        <v>211</v>
      </c>
      <c r="F212" s="49" t="s">
        <v>1138</v>
      </c>
      <c r="G212" s="49" t="s">
        <v>2</v>
      </c>
      <c r="H212" s="49"/>
      <c r="I212" s="49">
        <v>43250</v>
      </c>
      <c r="J212" s="49"/>
      <c r="K212" s="57"/>
      <c r="L212" s="25" t="s">
        <v>585</v>
      </c>
      <c r="M212" s="58"/>
      <c r="O212" s="22"/>
      <c r="R212"/>
    </row>
    <row r="213" spans="1:18" ht="20" customHeight="1" x14ac:dyDescent="0.5">
      <c r="A213" s="56" t="s">
        <v>779</v>
      </c>
      <c r="B213" s="25" t="s">
        <v>117</v>
      </c>
      <c r="C213" s="25" t="s">
        <v>46</v>
      </c>
      <c r="D213" s="56" t="s">
        <v>1134</v>
      </c>
      <c r="E213" s="17">
        <f t="shared" si="3"/>
        <v>212</v>
      </c>
      <c r="F213" s="49" t="s">
        <v>1137</v>
      </c>
      <c r="G213" s="49" t="s">
        <v>2</v>
      </c>
      <c r="H213" s="49"/>
      <c r="I213" s="49">
        <v>43250</v>
      </c>
      <c r="J213" s="49"/>
      <c r="K213" s="57"/>
      <c r="L213" s="25" t="s">
        <v>585</v>
      </c>
      <c r="M213" s="58"/>
      <c r="O213" s="22"/>
      <c r="R213"/>
    </row>
    <row r="214" spans="1:18" ht="20" customHeight="1" x14ac:dyDescent="0.5">
      <c r="A214" s="56" t="s">
        <v>780</v>
      </c>
      <c r="B214" s="25" t="s">
        <v>117</v>
      </c>
      <c r="C214" s="25" t="s">
        <v>46</v>
      </c>
      <c r="D214" s="56" t="s">
        <v>1135</v>
      </c>
      <c r="E214" s="17">
        <f t="shared" si="3"/>
        <v>213</v>
      </c>
      <c r="F214" s="49" t="s">
        <v>1136</v>
      </c>
      <c r="G214" s="49" t="s">
        <v>2</v>
      </c>
      <c r="H214" s="49"/>
      <c r="I214" s="49">
        <v>43250</v>
      </c>
      <c r="J214" s="49"/>
      <c r="K214" s="57"/>
      <c r="L214" s="25" t="s">
        <v>585</v>
      </c>
      <c r="M214" s="58"/>
      <c r="O214" s="22"/>
      <c r="R214"/>
    </row>
    <row r="215" spans="1:18" ht="20" customHeight="1" x14ac:dyDescent="0.5">
      <c r="A215" s="56" t="s">
        <v>781</v>
      </c>
      <c r="B215" s="25" t="s">
        <v>117</v>
      </c>
      <c r="C215" s="25" t="s">
        <v>38</v>
      </c>
      <c r="D215" s="61" t="s">
        <v>320</v>
      </c>
      <c r="E215" s="17">
        <f t="shared" si="3"/>
        <v>214</v>
      </c>
      <c r="F215" s="40"/>
      <c r="G215" s="40" t="s">
        <v>1</v>
      </c>
      <c r="H215" s="40"/>
      <c r="I215" s="40">
        <v>43250</v>
      </c>
      <c r="J215" s="40"/>
      <c r="K215" s="57"/>
      <c r="L215" s="57" t="s">
        <v>582</v>
      </c>
      <c r="M215" s="58"/>
      <c r="O215" s="22"/>
      <c r="R215"/>
    </row>
    <row r="216" spans="1:18" ht="20" customHeight="1" x14ac:dyDescent="0.5">
      <c r="A216" s="56" t="s">
        <v>782</v>
      </c>
      <c r="B216" s="25" t="s">
        <v>42</v>
      </c>
      <c r="C216" s="25" t="s">
        <v>18</v>
      </c>
      <c r="D216" s="56" t="s">
        <v>783</v>
      </c>
      <c r="E216" s="17">
        <f t="shared" si="3"/>
        <v>215</v>
      </c>
      <c r="F216" s="40"/>
      <c r="G216" s="40" t="s">
        <v>1</v>
      </c>
      <c r="H216" s="40"/>
      <c r="I216" s="40">
        <v>43250</v>
      </c>
      <c r="J216" s="40"/>
      <c r="K216" s="57"/>
      <c r="L216" s="57" t="s">
        <v>573</v>
      </c>
      <c r="M216" s="58" t="s">
        <v>784</v>
      </c>
      <c r="N216" s="26" t="s">
        <v>203</v>
      </c>
      <c r="O216" s="22"/>
      <c r="R216"/>
    </row>
    <row r="217" spans="1:18" ht="20" customHeight="1" x14ac:dyDescent="0.5">
      <c r="A217" s="56"/>
      <c r="B217" s="25" t="s">
        <v>42</v>
      </c>
      <c r="C217" s="25" t="s">
        <v>18</v>
      </c>
      <c r="D217" s="56" t="s">
        <v>785</v>
      </c>
      <c r="E217" s="17">
        <f t="shared" si="3"/>
        <v>216</v>
      </c>
      <c r="F217" s="40"/>
      <c r="G217" s="40" t="s">
        <v>1</v>
      </c>
      <c r="H217" s="40"/>
      <c r="I217" s="40">
        <v>43131</v>
      </c>
      <c r="J217" s="40"/>
      <c r="K217" s="57"/>
      <c r="L217" s="25" t="s">
        <v>615</v>
      </c>
      <c r="M217" s="58"/>
      <c r="N217" s="75" t="s">
        <v>836</v>
      </c>
      <c r="O217" s="22"/>
      <c r="R217"/>
    </row>
    <row r="218" spans="1:18" ht="20" customHeight="1" x14ac:dyDescent="0.5">
      <c r="A218" s="69" t="s">
        <v>352</v>
      </c>
      <c r="B218" s="25" t="s">
        <v>42</v>
      </c>
      <c r="C218" s="25" t="s">
        <v>46</v>
      </c>
      <c r="D218" s="61" t="s">
        <v>353</v>
      </c>
      <c r="E218" s="17">
        <f t="shared" si="3"/>
        <v>217</v>
      </c>
      <c r="F218" s="40"/>
      <c r="G218" s="40" t="s">
        <v>1</v>
      </c>
      <c r="H218" s="40"/>
      <c r="I218" s="40">
        <v>43250</v>
      </c>
      <c r="J218" s="40"/>
      <c r="K218" s="57"/>
      <c r="L218" s="25" t="s">
        <v>582</v>
      </c>
      <c r="M218" s="59" t="s">
        <v>350</v>
      </c>
      <c r="O218" s="22"/>
      <c r="R218"/>
    </row>
    <row r="219" spans="1:18" ht="20" customHeight="1" x14ac:dyDescent="0.5">
      <c r="A219" s="56"/>
      <c r="B219" s="25" t="s">
        <v>42</v>
      </c>
      <c r="C219" s="25" t="s">
        <v>38</v>
      </c>
      <c r="D219" s="56" t="s">
        <v>786</v>
      </c>
      <c r="E219" s="17">
        <f t="shared" si="3"/>
        <v>218</v>
      </c>
      <c r="F219" s="40"/>
      <c r="G219" s="40" t="s">
        <v>1</v>
      </c>
      <c r="H219" s="40"/>
      <c r="I219" s="40">
        <v>43131</v>
      </c>
      <c r="J219" s="40"/>
      <c r="K219" s="57"/>
      <c r="L219" s="25" t="s">
        <v>615</v>
      </c>
      <c r="M219" s="58" t="s">
        <v>649</v>
      </c>
      <c r="N219" s="75" t="s">
        <v>836</v>
      </c>
      <c r="O219" s="22"/>
      <c r="R219"/>
    </row>
    <row r="220" spans="1:18" ht="20" customHeight="1" x14ac:dyDescent="0.5">
      <c r="A220" s="56" t="s">
        <v>787</v>
      </c>
      <c r="B220" s="25" t="s">
        <v>42</v>
      </c>
      <c r="C220" s="25" t="s">
        <v>38</v>
      </c>
      <c r="D220" s="56" t="s">
        <v>788</v>
      </c>
      <c r="E220" s="17">
        <f t="shared" si="3"/>
        <v>219</v>
      </c>
      <c r="F220" s="40"/>
      <c r="G220" s="40" t="s">
        <v>1</v>
      </c>
      <c r="H220" s="40"/>
      <c r="I220" s="40">
        <v>43250</v>
      </c>
      <c r="J220" s="40"/>
      <c r="K220" s="57"/>
      <c r="L220" s="25" t="s">
        <v>615</v>
      </c>
      <c r="M220" s="58"/>
      <c r="O220" s="22"/>
      <c r="R220"/>
    </row>
    <row r="221" spans="1:18" ht="20" customHeight="1" x14ac:dyDescent="0.5">
      <c r="A221" s="56" t="s">
        <v>18</v>
      </c>
      <c r="B221" s="25" t="s">
        <v>789</v>
      </c>
      <c r="C221" s="25" t="s">
        <v>18</v>
      </c>
      <c r="D221" s="56" t="s">
        <v>790</v>
      </c>
      <c r="E221" s="17">
        <f t="shared" si="3"/>
        <v>220</v>
      </c>
      <c r="F221" s="40"/>
      <c r="G221" s="40" t="s">
        <v>1</v>
      </c>
      <c r="H221" s="40"/>
      <c r="I221" s="40">
        <v>43250</v>
      </c>
      <c r="J221" s="40"/>
      <c r="K221" s="57"/>
      <c r="L221" s="25" t="s">
        <v>573</v>
      </c>
      <c r="M221" s="58"/>
      <c r="O221" s="22"/>
      <c r="R221"/>
    </row>
    <row r="222" spans="1:18" ht="20" customHeight="1" x14ac:dyDescent="0.5">
      <c r="A222" s="56" t="s">
        <v>791</v>
      </c>
      <c r="B222" s="25" t="s">
        <v>789</v>
      </c>
      <c r="C222" s="25" t="s">
        <v>46</v>
      </c>
      <c r="D222" s="56" t="s">
        <v>792</v>
      </c>
      <c r="E222" s="17">
        <f t="shared" si="3"/>
        <v>221</v>
      </c>
      <c r="F222" s="40"/>
      <c r="G222" s="40" t="s">
        <v>1</v>
      </c>
      <c r="H222" s="40"/>
      <c r="I222" s="40">
        <v>43250</v>
      </c>
      <c r="J222" s="40"/>
      <c r="K222" s="57"/>
      <c r="L222" s="25" t="s">
        <v>573</v>
      </c>
      <c r="M222" s="58"/>
      <c r="O222" s="22"/>
      <c r="R222"/>
    </row>
    <row r="223" spans="1:18" ht="20" customHeight="1" x14ac:dyDescent="0.5">
      <c r="A223" s="56" t="s">
        <v>793</v>
      </c>
      <c r="B223" s="25" t="s">
        <v>789</v>
      </c>
      <c r="C223" s="25" t="s">
        <v>38</v>
      </c>
      <c r="D223" s="56" t="s">
        <v>794</v>
      </c>
      <c r="E223" s="17">
        <f t="shared" si="3"/>
        <v>222</v>
      </c>
      <c r="F223" s="40"/>
      <c r="G223" s="40" t="s">
        <v>1</v>
      </c>
      <c r="H223" s="40"/>
      <c r="I223" s="40">
        <v>43250</v>
      </c>
      <c r="J223" s="40"/>
      <c r="K223" s="57"/>
      <c r="L223" s="25" t="s">
        <v>573</v>
      </c>
      <c r="M223" s="58" t="s">
        <v>649</v>
      </c>
      <c r="O223" s="22"/>
      <c r="R223"/>
    </row>
    <row r="224" spans="1:18" ht="20" customHeight="1" x14ac:dyDescent="0.5">
      <c r="A224" s="56"/>
      <c r="B224" s="25" t="s">
        <v>795</v>
      </c>
      <c r="C224" s="25" t="s">
        <v>18</v>
      </c>
      <c r="D224" s="61" t="s">
        <v>796</v>
      </c>
      <c r="E224" s="17">
        <f t="shared" si="3"/>
        <v>223</v>
      </c>
      <c r="F224" s="40"/>
      <c r="G224" s="40" t="s">
        <v>1</v>
      </c>
      <c r="H224" s="40"/>
      <c r="I224" s="40">
        <v>43250</v>
      </c>
      <c r="J224" s="40"/>
      <c r="K224" s="57"/>
      <c r="L224" s="25" t="s">
        <v>585</v>
      </c>
      <c r="M224" s="58"/>
      <c r="O224" s="22"/>
      <c r="R224"/>
    </row>
    <row r="225" spans="1:18" ht="20" customHeight="1" x14ac:dyDescent="0.5">
      <c r="A225" s="56" t="s">
        <v>797</v>
      </c>
      <c r="B225" s="25" t="s">
        <v>795</v>
      </c>
      <c r="C225" s="25" t="s">
        <v>50</v>
      </c>
      <c r="D225" s="61" t="s">
        <v>798</v>
      </c>
      <c r="E225" s="17">
        <f t="shared" si="3"/>
        <v>224</v>
      </c>
      <c r="F225" s="40"/>
      <c r="G225" s="40" t="s">
        <v>1</v>
      </c>
      <c r="H225" s="40"/>
      <c r="I225" s="40">
        <v>43250</v>
      </c>
      <c r="J225" s="40"/>
      <c r="K225" s="57"/>
      <c r="L225" s="25" t="s">
        <v>582</v>
      </c>
      <c r="M225" s="58"/>
      <c r="O225" s="22"/>
      <c r="R225"/>
    </row>
    <row r="226" spans="1:18" ht="20" customHeight="1" x14ac:dyDescent="0.5">
      <c r="A226" s="56" t="s">
        <v>799</v>
      </c>
      <c r="B226" s="25" t="s">
        <v>795</v>
      </c>
      <c r="C226" s="25" t="s">
        <v>38</v>
      </c>
      <c r="D226" s="61" t="s">
        <v>800</v>
      </c>
      <c r="E226" s="17">
        <f t="shared" si="3"/>
        <v>225</v>
      </c>
      <c r="F226" s="40"/>
      <c r="G226" s="40" t="s">
        <v>1</v>
      </c>
      <c r="H226" s="40"/>
      <c r="I226" s="40">
        <v>43250</v>
      </c>
      <c r="J226" s="40"/>
      <c r="K226" s="57"/>
      <c r="L226" s="25" t="s">
        <v>585</v>
      </c>
      <c r="M226" s="58"/>
      <c r="O226" s="22"/>
      <c r="R226"/>
    </row>
    <row r="227" spans="1:18" ht="20" customHeight="1" x14ac:dyDescent="0.5">
      <c r="A227" s="56" t="s">
        <v>801</v>
      </c>
      <c r="B227" s="25" t="s">
        <v>795</v>
      </c>
      <c r="C227" s="25" t="s">
        <v>38</v>
      </c>
      <c r="D227" s="56" t="s">
        <v>802</v>
      </c>
      <c r="E227" s="17">
        <f t="shared" si="3"/>
        <v>226</v>
      </c>
      <c r="F227" s="40"/>
      <c r="G227" s="40" t="s">
        <v>1</v>
      </c>
      <c r="H227" s="40"/>
      <c r="I227" s="40">
        <v>43250</v>
      </c>
      <c r="J227" s="40"/>
      <c r="K227" s="57"/>
      <c r="L227" s="25" t="s">
        <v>615</v>
      </c>
      <c r="M227" s="58" t="s">
        <v>803</v>
      </c>
      <c r="N227" s="26" t="s">
        <v>203</v>
      </c>
      <c r="O227" s="22"/>
      <c r="R227"/>
    </row>
    <row r="228" spans="1:18" ht="20" customHeight="1" x14ac:dyDescent="0.5">
      <c r="A228" s="56"/>
      <c r="B228" s="29" t="s">
        <v>42</v>
      </c>
      <c r="C228" s="25" t="s">
        <v>46</v>
      </c>
      <c r="D228" s="56" t="s">
        <v>838</v>
      </c>
      <c r="E228" s="17">
        <f t="shared" si="3"/>
        <v>227</v>
      </c>
      <c r="F228" s="40"/>
      <c r="G228" s="40" t="s">
        <v>1</v>
      </c>
      <c r="H228" s="40"/>
      <c r="I228" s="40">
        <v>43250</v>
      </c>
      <c r="J228" s="40"/>
      <c r="K228" s="57"/>
      <c r="L228" s="56"/>
      <c r="M228" s="56"/>
    </row>
    <row r="229" spans="1:18" ht="20" customHeight="1" x14ac:dyDescent="0.5">
      <c r="A229" s="56"/>
      <c r="B229" s="29" t="s">
        <v>42</v>
      </c>
      <c r="C229" s="25" t="s">
        <v>46</v>
      </c>
      <c r="D229" s="56" t="s">
        <v>839</v>
      </c>
      <c r="E229" s="17">
        <f t="shared" si="3"/>
        <v>228</v>
      </c>
      <c r="F229" s="47" t="s">
        <v>1100</v>
      </c>
      <c r="G229" s="48" t="s">
        <v>21</v>
      </c>
      <c r="H229" s="48">
        <v>43131</v>
      </c>
      <c r="I229" s="47"/>
      <c r="J229" s="48"/>
      <c r="K229" s="57"/>
      <c r="L229" s="56"/>
      <c r="M229" s="56"/>
      <c r="N229" s="75" t="s">
        <v>836</v>
      </c>
    </row>
    <row r="230" spans="1:18" ht="20" customHeight="1" x14ac:dyDescent="0.5">
      <c r="A230" s="56"/>
      <c r="B230" s="29" t="s">
        <v>42</v>
      </c>
      <c r="C230" s="25" t="s">
        <v>46</v>
      </c>
      <c r="D230" s="56" t="s">
        <v>840</v>
      </c>
      <c r="E230" s="17">
        <f t="shared" si="3"/>
        <v>229</v>
      </c>
      <c r="F230" s="47" t="s">
        <v>1100</v>
      </c>
      <c r="G230" s="48" t="s">
        <v>203</v>
      </c>
      <c r="H230" s="48"/>
      <c r="I230" s="47"/>
      <c r="J230" s="48" t="s">
        <v>203</v>
      </c>
      <c r="K230" s="57"/>
      <c r="L230" s="56"/>
      <c r="M230" s="56"/>
      <c r="N230" s="75" t="s">
        <v>836</v>
      </c>
    </row>
    <row r="231" spans="1:18" ht="20" customHeight="1" x14ac:dyDescent="0.5">
      <c r="A231" s="56"/>
      <c r="B231" s="29" t="s">
        <v>42</v>
      </c>
      <c r="C231" s="25" t="s">
        <v>46</v>
      </c>
      <c r="D231" s="56" t="s">
        <v>841</v>
      </c>
      <c r="E231" s="17">
        <f t="shared" si="3"/>
        <v>230</v>
      </c>
      <c r="F231" s="47" t="s">
        <v>1100</v>
      </c>
      <c r="G231" s="48" t="s">
        <v>203</v>
      </c>
      <c r="H231" s="48"/>
      <c r="I231" s="47"/>
      <c r="J231" s="48" t="s">
        <v>203</v>
      </c>
      <c r="K231" s="57"/>
      <c r="L231" s="56"/>
      <c r="M231" s="56"/>
      <c r="N231" s="75" t="s">
        <v>836</v>
      </c>
    </row>
    <row r="232" spans="1:18" ht="20" customHeight="1" x14ac:dyDescent="0.5">
      <c r="A232" s="56"/>
      <c r="B232" s="29" t="s">
        <v>42</v>
      </c>
      <c r="C232" s="25" t="s">
        <v>46</v>
      </c>
      <c r="D232" s="56" t="s">
        <v>842</v>
      </c>
      <c r="E232" s="17">
        <f t="shared" si="3"/>
        <v>231</v>
      </c>
      <c r="F232" s="47" t="s">
        <v>1100</v>
      </c>
      <c r="G232" s="48" t="s">
        <v>203</v>
      </c>
      <c r="H232" s="48"/>
      <c r="I232" s="47"/>
      <c r="J232" s="48" t="s">
        <v>203</v>
      </c>
      <c r="K232" s="57"/>
      <c r="L232" s="56"/>
      <c r="M232" s="56"/>
      <c r="N232" s="75" t="s">
        <v>836</v>
      </c>
    </row>
    <row r="233" spans="1:18" ht="20" customHeight="1" x14ac:dyDescent="0.5">
      <c r="A233" s="56"/>
      <c r="B233" s="29"/>
      <c r="C233" s="25"/>
      <c r="D233" s="56" t="s">
        <v>848</v>
      </c>
      <c r="E233" s="17">
        <f t="shared" si="3"/>
        <v>232</v>
      </c>
      <c r="F233" s="47" t="s">
        <v>847</v>
      </c>
      <c r="G233" s="48" t="s">
        <v>21</v>
      </c>
      <c r="H233" s="48">
        <v>42997</v>
      </c>
      <c r="I233" s="47"/>
      <c r="J233" s="48"/>
      <c r="K233" s="57"/>
      <c r="L233" s="56"/>
      <c r="M233" s="56"/>
    </row>
    <row r="234" spans="1:18" ht="20" customHeight="1" x14ac:dyDescent="0.5">
      <c r="A234" s="56"/>
      <c r="B234" s="29"/>
      <c r="C234" s="25"/>
      <c r="D234" s="56" t="s">
        <v>1131</v>
      </c>
      <c r="E234" s="17">
        <f t="shared" si="3"/>
        <v>233</v>
      </c>
      <c r="F234" s="47" t="s">
        <v>847</v>
      </c>
      <c r="G234" s="48" t="s">
        <v>21</v>
      </c>
      <c r="H234" s="48">
        <v>42997</v>
      </c>
      <c r="I234" s="47"/>
      <c r="J234" s="48"/>
      <c r="K234" s="57"/>
      <c r="L234" s="56"/>
      <c r="M234" s="56"/>
    </row>
    <row r="235" spans="1:18" ht="20" customHeight="1" x14ac:dyDescent="0.5">
      <c r="A235" s="56"/>
      <c r="B235" s="56" t="s">
        <v>49</v>
      </c>
      <c r="C235" s="56" t="s">
        <v>197</v>
      </c>
      <c r="D235" s="56" t="s">
        <v>855</v>
      </c>
      <c r="E235" s="17">
        <f t="shared" ref="E235:E241" si="4">E234+1</f>
        <v>234</v>
      </c>
      <c r="F235" s="40"/>
      <c r="G235" s="40" t="s">
        <v>1</v>
      </c>
      <c r="H235" s="40"/>
      <c r="I235" s="40">
        <v>43131</v>
      </c>
      <c r="J235" s="40"/>
      <c r="K235" s="57"/>
      <c r="L235" s="56"/>
      <c r="M235" s="58" t="s">
        <v>859</v>
      </c>
      <c r="N235" s="75" t="s">
        <v>836</v>
      </c>
    </row>
    <row r="236" spans="1:18" ht="20" customHeight="1" x14ac:dyDescent="0.5">
      <c r="A236" s="56"/>
      <c r="B236" s="56" t="s">
        <v>397</v>
      </c>
      <c r="C236" s="56" t="s">
        <v>46</v>
      </c>
      <c r="D236" s="56" t="s">
        <v>856</v>
      </c>
      <c r="E236" s="17">
        <f t="shared" si="4"/>
        <v>235</v>
      </c>
      <c r="F236" s="40"/>
      <c r="G236" s="40" t="s">
        <v>1</v>
      </c>
      <c r="H236" s="40"/>
      <c r="I236" s="40">
        <v>43131</v>
      </c>
      <c r="J236" s="40"/>
      <c r="K236" s="57"/>
      <c r="L236" s="56"/>
      <c r="M236" s="58" t="s">
        <v>859</v>
      </c>
      <c r="N236" s="75" t="s">
        <v>836</v>
      </c>
    </row>
    <row r="237" spans="1:18" ht="20" customHeight="1" x14ac:dyDescent="0.5">
      <c r="A237" s="56"/>
      <c r="B237" s="56" t="s">
        <v>397</v>
      </c>
      <c r="C237" s="56" t="s">
        <v>858</v>
      </c>
      <c r="D237" s="56" t="s">
        <v>857</v>
      </c>
      <c r="E237" s="17">
        <f t="shared" si="4"/>
        <v>236</v>
      </c>
      <c r="F237" s="40"/>
      <c r="G237" s="40" t="s">
        <v>1</v>
      </c>
      <c r="H237" s="40"/>
      <c r="I237" s="40">
        <v>43131</v>
      </c>
      <c r="J237" s="40"/>
      <c r="K237" s="57"/>
      <c r="L237" s="56"/>
      <c r="M237" s="58" t="s">
        <v>859</v>
      </c>
      <c r="N237" s="75" t="s">
        <v>836</v>
      </c>
    </row>
    <row r="238" spans="1:18" ht="20" customHeight="1" x14ac:dyDescent="0.5">
      <c r="A238" s="56"/>
      <c r="B238" s="56" t="s">
        <v>174</v>
      </c>
      <c r="C238" s="56" t="s">
        <v>175</v>
      </c>
      <c r="D238" s="56" t="s">
        <v>1105</v>
      </c>
      <c r="E238" s="17">
        <f t="shared" si="4"/>
        <v>237</v>
      </c>
      <c r="F238" s="47" t="s">
        <v>1106</v>
      </c>
      <c r="G238" s="48" t="s">
        <v>21</v>
      </c>
      <c r="H238" s="48">
        <v>43102</v>
      </c>
      <c r="I238" s="47" t="s">
        <v>203</v>
      </c>
      <c r="J238" s="48"/>
      <c r="K238" s="57"/>
      <c r="L238" s="56"/>
      <c r="M238" s="58" t="s">
        <v>203</v>
      </c>
      <c r="N238" s="26" t="s">
        <v>203</v>
      </c>
    </row>
    <row r="239" spans="1:18" ht="20" customHeight="1" x14ac:dyDescent="0.5">
      <c r="A239" s="56"/>
      <c r="B239" s="56"/>
      <c r="C239" s="56"/>
      <c r="D239" s="56" t="s">
        <v>1113</v>
      </c>
      <c r="E239" s="17">
        <f t="shared" si="4"/>
        <v>238</v>
      </c>
      <c r="F239" s="46" t="s">
        <v>1114</v>
      </c>
      <c r="G239" s="46" t="s">
        <v>3</v>
      </c>
      <c r="H239" s="84">
        <v>43132</v>
      </c>
      <c r="I239" s="84">
        <v>43159</v>
      </c>
      <c r="J239" s="46">
        <f ca="1">Summary!A1-Roadmap!H239</f>
        <v>28</v>
      </c>
      <c r="K239" s="57"/>
      <c r="L239" s="56"/>
      <c r="M239" s="58" t="s">
        <v>203</v>
      </c>
      <c r="N239" s="26" t="s">
        <v>203</v>
      </c>
    </row>
    <row r="240" spans="1:18" ht="20" customHeight="1" x14ac:dyDescent="0.5">
      <c r="A240" s="22" t="s">
        <v>1109</v>
      </c>
      <c r="B240" s="29" t="s">
        <v>272</v>
      </c>
      <c r="C240" s="32" t="s">
        <v>273</v>
      </c>
      <c r="D240" s="22" t="s">
        <v>1108</v>
      </c>
      <c r="E240" s="17">
        <f t="shared" si="4"/>
        <v>239</v>
      </c>
      <c r="F240" s="40"/>
      <c r="G240" s="40" t="s">
        <v>1</v>
      </c>
      <c r="H240" s="40"/>
      <c r="I240" s="40">
        <v>43131</v>
      </c>
      <c r="J240" s="40"/>
      <c r="K240" s="57"/>
      <c r="L240" s="56"/>
      <c r="M240" s="58" t="s">
        <v>203</v>
      </c>
      <c r="N240" s="75" t="s">
        <v>836</v>
      </c>
    </row>
    <row r="241" spans="1:14" ht="20" customHeight="1" x14ac:dyDescent="0.5">
      <c r="A241" s="83" t="s">
        <v>1111</v>
      </c>
      <c r="B241" s="29" t="s">
        <v>272</v>
      </c>
      <c r="C241" s="32" t="s">
        <v>273</v>
      </c>
      <c r="D241" s="22" t="s">
        <v>1110</v>
      </c>
      <c r="E241" s="17">
        <f t="shared" si="4"/>
        <v>240</v>
      </c>
      <c r="F241" s="40"/>
      <c r="G241" s="40" t="s">
        <v>1</v>
      </c>
      <c r="H241" s="40"/>
      <c r="I241" s="40">
        <v>43131</v>
      </c>
      <c r="J241" s="40"/>
      <c r="K241" s="57"/>
      <c r="L241" s="56"/>
      <c r="M241" s="58" t="s">
        <v>203</v>
      </c>
      <c r="N241" s="75" t="s">
        <v>836</v>
      </c>
    </row>
  </sheetData>
  <autoFilter ref="G1:G94"/>
  <pageMargins left="0.7" right="0.7" top="0.75" bottom="0.75" header="0.3" footer="0.3"/>
  <pageSetup scale="3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342900</xdr:colOff>
                    <xdr:row>98</xdr:row>
                    <xdr:rowOff>0</xdr:rowOff>
                  </from>
                  <to>
                    <xdr:col>10</xdr:col>
                    <xdr:colOff>527050</xdr:colOff>
                    <xdr:row>98</xdr:row>
                    <xdr:rowOff>222250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10</xdr:col>
                    <xdr:colOff>342900</xdr:colOff>
                    <xdr:row>105</xdr:row>
                    <xdr:rowOff>0</xdr:rowOff>
                  </from>
                  <to>
                    <xdr:col>10</xdr:col>
                    <xdr:colOff>527050</xdr:colOff>
                    <xdr:row>105</xdr:row>
                    <xdr:rowOff>222250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10</xdr:col>
                    <xdr:colOff>342900</xdr:colOff>
                    <xdr:row>107</xdr:row>
                    <xdr:rowOff>0</xdr:rowOff>
                  </from>
                  <to>
                    <xdr:col>10</xdr:col>
                    <xdr:colOff>527050</xdr:colOff>
                    <xdr:row>107</xdr:row>
                    <xdr:rowOff>222250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10</xdr:col>
                    <xdr:colOff>342900</xdr:colOff>
                    <xdr:row>125</xdr:row>
                    <xdr:rowOff>0</xdr:rowOff>
                  </from>
                  <to>
                    <xdr:col>10</xdr:col>
                    <xdr:colOff>527050</xdr:colOff>
                    <xdr:row>125</xdr:row>
                    <xdr:rowOff>222250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10</xdr:col>
                    <xdr:colOff>342900</xdr:colOff>
                    <xdr:row>125</xdr:row>
                    <xdr:rowOff>0</xdr:rowOff>
                  </from>
                  <to>
                    <xdr:col>10</xdr:col>
                    <xdr:colOff>527050</xdr:colOff>
                    <xdr:row>125</xdr:row>
                    <xdr:rowOff>222250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342900</xdr:colOff>
                    <xdr:row>125</xdr:row>
                    <xdr:rowOff>0</xdr:rowOff>
                  </from>
                  <to>
                    <xdr:col>10</xdr:col>
                    <xdr:colOff>527050</xdr:colOff>
                    <xdr:row>125</xdr:row>
                    <xdr:rowOff>222250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10</xdr:col>
                    <xdr:colOff>342900</xdr:colOff>
                    <xdr:row>125</xdr:row>
                    <xdr:rowOff>0</xdr:rowOff>
                  </from>
                  <to>
                    <xdr:col>10</xdr:col>
                    <xdr:colOff>527050</xdr:colOff>
                    <xdr:row>125</xdr:row>
                    <xdr:rowOff>222250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10</xdr:col>
                    <xdr:colOff>342900</xdr:colOff>
                    <xdr:row>132</xdr:row>
                    <xdr:rowOff>0</xdr:rowOff>
                  </from>
                  <to>
                    <xdr:col>10</xdr:col>
                    <xdr:colOff>527050</xdr:colOff>
                    <xdr:row>132</xdr:row>
                    <xdr:rowOff>222250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10</xdr:col>
                    <xdr:colOff>342900</xdr:colOff>
                    <xdr:row>149</xdr:row>
                    <xdr:rowOff>0</xdr:rowOff>
                  </from>
                  <to>
                    <xdr:col>10</xdr:col>
                    <xdr:colOff>527050</xdr:colOff>
                    <xdr:row>149</xdr:row>
                    <xdr:rowOff>222250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10</xdr:col>
                    <xdr:colOff>342900</xdr:colOff>
                    <xdr:row>157</xdr:row>
                    <xdr:rowOff>0</xdr:rowOff>
                  </from>
                  <to>
                    <xdr:col>10</xdr:col>
                    <xdr:colOff>527050</xdr:colOff>
                    <xdr:row>157</xdr:row>
                    <xdr:rowOff>222250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10</xdr:col>
                    <xdr:colOff>342900</xdr:colOff>
                    <xdr:row>161</xdr:row>
                    <xdr:rowOff>0</xdr:rowOff>
                  </from>
                  <to>
                    <xdr:col>10</xdr:col>
                    <xdr:colOff>527050</xdr:colOff>
                    <xdr:row>161</xdr:row>
                    <xdr:rowOff>222250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10</xdr:col>
                    <xdr:colOff>342900</xdr:colOff>
                    <xdr:row>161</xdr:row>
                    <xdr:rowOff>0</xdr:rowOff>
                  </from>
                  <to>
                    <xdr:col>10</xdr:col>
                    <xdr:colOff>527050</xdr:colOff>
                    <xdr:row>161</xdr:row>
                    <xdr:rowOff>222250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10</xdr:col>
                    <xdr:colOff>342900</xdr:colOff>
                    <xdr:row>173</xdr:row>
                    <xdr:rowOff>0</xdr:rowOff>
                  </from>
                  <to>
                    <xdr:col>10</xdr:col>
                    <xdr:colOff>527050</xdr:colOff>
                    <xdr:row>173</xdr:row>
                    <xdr:rowOff>222250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10</xdr:col>
                    <xdr:colOff>342900</xdr:colOff>
                    <xdr:row>173</xdr:row>
                    <xdr:rowOff>0</xdr:rowOff>
                  </from>
                  <to>
                    <xdr:col>10</xdr:col>
                    <xdr:colOff>527050</xdr:colOff>
                    <xdr:row>173</xdr:row>
                    <xdr:rowOff>222250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10</xdr:col>
                    <xdr:colOff>342900</xdr:colOff>
                    <xdr:row>174</xdr:row>
                    <xdr:rowOff>0</xdr:rowOff>
                  </from>
                  <to>
                    <xdr:col>10</xdr:col>
                    <xdr:colOff>527050</xdr:colOff>
                    <xdr:row>174</xdr:row>
                    <xdr:rowOff>222250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10</xdr:col>
                    <xdr:colOff>342900</xdr:colOff>
                    <xdr:row>174</xdr:row>
                    <xdr:rowOff>0</xdr:rowOff>
                  </from>
                  <to>
                    <xdr:col>10</xdr:col>
                    <xdr:colOff>527050</xdr:colOff>
                    <xdr:row>174</xdr:row>
                    <xdr:rowOff>222250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10</xdr:col>
                    <xdr:colOff>342900</xdr:colOff>
                    <xdr:row>174</xdr:row>
                    <xdr:rowOff>0</xdr:rowOff>
                  </from>
                  <to>
                    <xdr:col>10</xdr:col>
                    <xdr:colOff>527050</xdr:colOff>
                    <xdr:row>174</xdr:row>
                    <xdr:rowOff>222250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10</xdr:col>
                    <xdr:colOff>342900</xdr:colOff>
                    <xdr:row>174</xdr:row>
                    <xdr:rowOff>0</xdr:rowOff>
                  </from>
                  <to>
                    <xdr:col>10</xdr:col>
                    <xdr:colOff>527050</xdr:colOff>
                    <xdr:row>174</xdr:row>
                    <xdr:rowOff>222250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10</xdr:col>
                    <xdr:colOff>342900</xdr:colOff>
                    <xdr:row>176</xdr:row>
                    <xdr:rowOff>0</xdr:rowOff>
                  </from>
                  <to>
                    <xdr:col>10</xdr:col>
                    <xdr:colOff>527050</xdr:colOff>
                    <xdr:row>176</xdr:row>
                    <xdr:rowOff>222250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10</xdr:col>
                    <xdr:colOff>342900</xdr:colOff>
                    <xdr:row>184</xdr:row>
                    <xdr:rowOff>6350</xdr:rowOff>
                  </from>
                  <to>
                    <xdr:col>10</xdr:col>
                    <xdr:colOff>527050</xdr:colOff>
                    <xdr:row>184</xdr:row>
                    <xdr:rowOff>228600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10</xdr:col>
                    <xdr:colOff>342900</xdr:colOff>
                    <xdr:row>185</xdr:row>
                    <xdr:rowOff>0</xdr:rowOff>
                  </from>
                  <to>
                    <xdr:col>10</xdr:col>
                    <xdr:colOff>527050</xdr:colOff>
                    <xdr:row>185</xdr:row>
                    <xdr:rowOff>222250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10</xdr:col>
                    <xdr:colOff>342900</xdr:colOff>
                    <xdr:row>184</xdr:row>
                    <xdr:rowOff>0</xdr:rowOff>
                  </from>
                  <to>
                    <xdr:col>10</xdr:col>
                    <xdr:colOff>527050</xdr:colOff>
                    <xdr:row>184</xdr:row>
                    <xdr:rowOff>222250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10</xdr:col>
                    <xdr:colOff>342900</xdr:colOff>
                    <xdr:row>185</xdr:row>
                    <xdr:rowOff>6350</xdr:rowOff>
                  </from>
                  <to>
                    <xdr:col>10</xdr:col>
                    <xdr:colOff>527050</xdr:colOff>
                    <xdr:row>185</xdr:row>
                    <xdr:rowOff>228600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10</xdr:col>
                    <xdr:colOff>342900</xdr:colOff>
                    <xdr:row>184</xdr:row>
                    <xdr:rowOff>0</xdr:rowOff>
                  </from>
                  <to>
                    <xdr:col>10</xdr:col>
                    <xdr:colOff>527050</xdr:colOff>
                    <xdr:row>184</xdr:row>
                    <xdr:rowOff>222250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10</xdr:col>
                    <xdr:colOff>342900</xdr:colOff>
                    <xdr:row>184</xdr:row>
                    <xdr:rowOff>0</xdr:rowOff>
                  </from>
                  <to>
                    <xdr:col>10</xdr:col>
                    <xdr:colOff>527050</xdr:colOff>
                    <xdr:row>184</xdr:row>
                    <xdr:rowOff>222250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10</xdr:col>
                    <xdr:colOff>342900</xdr:colOff>
                    <xdr:row>184</xdr:row>
                    <xdr:rowOff>0</xdr:rowOff>
                  </from>
                  <to>
                    <xdr:col>10</xdr:col>
                    <xdr:colOff>527050</xdr:colOff>
                    <xdr:row>184</xdr:row>
                    <xdr:rowOff>222250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10</xdr:col>
                    <xdr:colOff>342900</xdr:colOff>
                    <xdr:row>184</xdr:row>
                    <xdr:rowOff>0</xdr:rowOff>
                  </from>
                  <to>
                    <xdr:col>10</xdr:col>
                    <xdr:colOff>527050</xdr:colOff>
                    <xdr:row>184</xdr:row>
                    <xdr:rowOff>222250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10</xdr:col>
                    <xdr:colOff>342900</xdr:colOff>
                    <xdr:row>186</xdr:row>
                    <xdr:rowOff>0</xdr:rowOff>
                  </from>
                  <to>
                    <xdr:col>10</xdr:col>
                    <xdr:colOff>527050</xdr:colOff>
                    <xdr:row>186</xdr:row>
                    <xdr:rowOff>222250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10</xdr:col>
                    <xdr:colOff>342900</xdr:colOff>
                    <xdr:row>186</xdr:row>
                    <xdr:rowOff>0</xdr:rowOff>
                  </from>
                  <to>
                    <xdr:col>10</xdr:col>
                    <xdr:colOff>527050</xdr:colOff>
                    <xdr:row>186</xdr:row>
                    <xdr:rowOff>222250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10</xdr:col>
                    <xdr:colOff>342900</xdr:colOff>
                    <xdr:row>186</xdr:row>
                    <xdr:rowOff>0</xdr:rowOff>
                  </from>
                  <to>
                    <xdr:col>10</xdr:col>
                    <xdr:colOff>527050</xdr:colOff>
                    <xdr:row>186</xdr:row>
                    <xdr:rowOff>222250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10</xdr:col>
                    <xdr:colOff>342900</xdr:colOff>
                    <xdr:row>186</xdr:row>
                    <xdr:rowOff>0</xdr:rowOff>
                  </from>
                  <to>
                    <xdr:col>10</xdr:col>
                    <xdr:colOff>527050</xdr:colOff>
                    <xdr:row>186</xdr:row>
                    <xdr:rowOff>222250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10</xdr:col>
                    <xdr:colOff>342900</xdr:colOff>
                    <xdr:row>186</xdr:row>
                    <xdr:rowOff>0</xdr:rowOff>
                  </from>
                  <to>
                    <xdr:col>10</xdr:col>
                    <xdr:colOff>527050</xdr:colOff>
                    <xdr:row>186</xdr:row>
                    <xdr:rowOff>222250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10</xdr:col>
                    <xdr:colOff>342900</xdr:colOff>
                    <xdr:row>186</xdr:row>
                    <xdr:rowOff>0</xdr:rowOff>
                  </from>
                  <to>
                    <xdr:col>10</xdr:col>
                    <xdr:colOff>527050</xdr:colOff>
                    <xdr:row>186</xdr:row>
                    <xdr:rowOff>222250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10</xdr:col>
                    <xdr:colOff>342900</xdr:colOff>
                    <xdr:row>188</xdr:row>
                    <xdr:rowOff>6350</xdr:rowOff>
                  </from>
                  <to>
                    <xdr:col>10</xdr:col>
                    <xdr:colOff>527050</xdr:colOff>
                    <xdr:row>188</xdr:row>
                    <xdr:rowOff>228600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10</xdr:col>
                    <xdr:colOff>342900</xdr:colOff>
                    <xdr:row>189</xdr:row>
                    <xdr:rowOff>0</xdr:rowOff>
                  </from>
                  <to>
                    <xdr:col>10</xdr:col>
                    <xdr:colOff>527050</xdr:colOff>
                    <xdr:row>189</xdr:row>
                    <xdr:rowOff>222250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10</xdr:col>
                    <xdr:colOff>342900</xdr:colOff>
                    <xdr:row>189</xdr:row>
                    <xdr:rowOff>6350</xdr:rowOff>
                  </from>
                  <to>
                    <xdr:col>10</xdr:col>
                    <xdr:colOff>527050</xdr:colOff>
                    <xdr:row>189</xdr:row>
                    <xdr:rowOff>228600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10</xdr:col>
                    <xdr:colOff>342900</xdr:colOff>
                    <xdr:row>188</xdr:row>
                    <xdr:rowOff>0</xdr:rowOff>
                  </from>
                  <to>
                    <xdr:col>10</xdr:col>
                    <xdr:colOff>527050</xdr:colOff>
                    <xdr:row>188</xdr:row>
                    <xdr:rowOff>222250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10</xdr:col>
                    <xdr:colOff>342900</xdr:colOff>
                    <xdr:row>201</xdr:row>
                    <xdr:rowOff>0</xdr:rowOff>
                  </from>
                  <to>
                    <xdr:col>10</xdr:col>
                    <xdr:colOff>527050</xdr:colOff>
                    <xdr:row>201</xdr:row>
                    <xdr:rowOff>222250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10</xdr:col>
                    <xdr:colOff>342900</xdr:colOff>
                    <xdr:row>201</xdr:row>
                    <xdr:rowOff>0</xdr:rowOff>
                  </from>
                  <to>
                    <xdr:col>10</xdr:col>
                    <xdr:colOff>527050</xdr:colOff>
                    <xdr:row>201</xdr:row>
                    <xdr:rowOff>222250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10</xdr:col>
                    <xdr:colOff>342900</xdr:colOff>
                    <xdr:row>201</xdr:row>
                    <xdr:rowOff>0</xdr:rowOff>
                  </from>
                  <to>
                    <xdr:col>10</xdr:col>
                    <xdr:colOff>527050</xdr:colOff>
                    <xdr:row>201</xdr:row>
                    <xdr:rowOff>222250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10</xdr:col>
                    <xdr:colOff>342900</xdr:colOff>
                    <xdr:row>201</xdr:row>
                    <xdr:rowOff>0</xdr:rowOff>
                  </from>
                  <to>
                    <xdr:col>10</xdr:col>
                    <xdr:colOff>527050</xdr:colOff>
                    <xdr:row>201</xdr:row>
                    <xdr:rowOff>222250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10</xdr:col>
                    <xdr:colOff>342900</xdr:colOff>
                    <xdr:row>201</xdr:row>
                    <xdr:rowOff>0</xdr:rowOff>
                  </from>
                  <to>
                    <xdr:col>10</xdr:col>
                    <xdr:colOff>527050</xdr:colOff>
                    <xdr:row>201</xdr:row>
                    <xdr:rowOff>222250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10</xdr:col>
                    <xdr:colOff>342900</xdr:colOff>
                    <xdr:row>202</xdr:row>
                    <xdr:rowOff>0</xdr:rowOff>
                  </from>
                  <to>
                    <xdr:col>10</xdr:col>
                    <xdr:colOff>527050</xdr:colOff>
                    <xdr:row>202</xdr:row>
                    <xdr:rowOff>222250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10</xdr:col>
                    <xdr:colOff>342900</xdr:colOff>
                    <xdr:row>206</xdr:row>
                    <xdr:rowOff>0</xdr:rowOff>
                  </from>
                  <to>
                    <xdr:col>10</xdr:col>
                    <xdr:colOff>527050</xdr:colOff>
                    <xdr:row>206</xdr:row>
                    <xdr:rowOff>222250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10</xdr:col>
                    <xdr:colOff>342900</xdr:colOff>
                    <xdr:row>206</xdr:row>
                    <xdr:rowOff>0</xdr:rowOff>
                  </from>
                  <to>
                    <xdr:col>10</xdr:col>
                    <xdr:colOff>527050</xdr:colOff>
                    <xdr:row>206</xdr:row>
                    <xdr:rowOff>222250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10</xdr:col>
                    <xdr:colOff>342900</xdr:colOff>
                    <xdr:row>206</xdr:row>
                    <xdr:rowOff>0</xdr:rowOff>
                  </from>
                  <to>
                    <xdr:col>10</xdr:col>
                    <xdr:colOff>527050</xdr:colOff>
                    <xdr:row>206</xdr:row>
                    <xdr:rowOff>222250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10</xdr:col>
                    <xdr:colOff>342900</xdr:colOff>
                    <xdr:row>206</xdr:row>
                    <xdr:rowOff>0</xdr:rowOff>
                  </from>
                  <to>
                    <xdr:col>10</xdr:col>
                    <xdr:colOff>527050</xdr:colOff>
                    <xdr:row>206</xdr:row>
                    <xdr:rowOff>222250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10</xdr:col>
                    <xdr:colOff>342900</xdr:colOff>
                    <xdr:row>210</xdr:row>
                    <xdr:rowOff>0</xdr:rowOff>
                  </from>
                  <to>
                    <xdr:col>10</xdr:col>
                    <xdr:colOff>527050</xdr:colOff>
                    <xdr:row>210</xdr:row>
                    <xdr:rowOff>222250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10</xdr:col>
                    <xdr:colOff>342900</xdr:colOff>
                    <xdr:row>211</xdr:row>
                    <xdr:rowOff>0</xdr:rowOff>
                  </from>
                  <to>
                    <xdr:col>10</xdr:col>
                    <xdr:colOff>527050</xdr:colOff>
                    <xdr:row>211</xdr:row>
                    <xdr:rowOff>222250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10</xdr:col>
                    <xdr:colOff>342900</xdr:colOff>
                    <xdr:row>211</xdr:row>
                    <xdr:rowOff>0</xdr:rowOff>
                  </from>
                  <to>
                    <xdr:col>10</xdr:col>
                    <xdr:colOff>527050</xdr:colOff>
                    <xdr:row>211</xdr:row>
                    <xdr:rowOff>222250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10</xdr:col>
                    <xdr:colOff>342900</xdr:colOff>
                    <xdr:row>215</xdr:row>
                    <xdr:rowOff>0</xdr:rowOff>
                  </from>
                  <to>
                    <xdr:col>10</xdr:col>
                    <xdr:colOff>527050</xdr:colOff>
                    <xdr:row>215</xdr:row>
                    <xdr:rowOff>222250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10</xdr:col>
                    <xdr:colOff>342900</xdr:colOff>
                    <xdr:row>217</xdr:row>
                    <xdr:rowOff>0</xdr:rowOff>
                  </from>
                  <to>
                    <xdr:col>10</xdr:col>
                    <xdr:colOff>527050</xdr:colOff>
                    <xdr:row>217</xdr:row>
                    <xdr:rowOff>222250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10</xdr:col>
                    <xdr:colOff>342900</xdr:colOff>
                    <xdr:row>217</xdr:row>
                    <xdr:rowOff>0</xdr:rowOff>
                  </from>
                  <to>
                    <xdr:col>10</xdr:col>
                    <xdr:colOff>527050</xdr:colOff>
                    <xdr:row>217</xdr:row>
                    <xdr:rowOff>222250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10</xdr:col>
                    <xdr:colOff>342900</xdr:colOff>
                    <xdr:row>217</xdr:row>
                    <xdr:rowOff>0</xdr:rowOff>
                  </from>
                  <to>
                    <xdr:col>10</xdr:col>
                    <xdr:colOff>527050</xdr:colOff>
                    <xdr:row>217</xdr:row>
                    <xdr:rowOff>222250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10</xdr:col>
                    <xdr:colOff>342900</xdr:colOff>
                    <xdr:row>217</xdr:row>
                    <xdr:rowOff>0</xdr:rowOff>
                  </from>
                  <to>
                    <xdr:col>10</xdr:col>
                    <xdr:colOff>527050</xdr:colOff>
                    <xdr:row>217</xdr:row>
                    <xdr:rowOff>222250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10</xdr:col>
                    <xdr:colOff>342900</xdr:colOff>
                    <xdr:row>217</xdr:row>
                    <xdr:rowOff>0</xdr:rowOff>
                  </from>
                  <to>
                    <xdr:col>10</xdr:col>
                    <xdr:colOff>527050</xdr:colOff>
                    <xdr:row>217</xdr:row>
                    <xdr:rowOff>222250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10</xdr:col>
                    <xdr:colOff>342900</xdr:colOff>
                    <xdr:row>220</xdr:row>
                    <xdr:rowOff>0</xdr:rowOff>
                  </from>
                  <to>
                    <xdr:col>10</xdr:col>
                    <xdr:colOff>527050</xdr:colOff>
                    <xdr:row>220</xdr:row>
                    <xdr:rowOff>222250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10</xdr:col>
                    <xdr:colOff>342900</xdr:colOff>
                    <xdr:row>220</xdr:row>
                    <xdr:rowOff>0</xdr:rowOff>
                  </from>
                  <to>
                    <xdr:col>10</xdr:col>
                    <xdr:colOff>527050</xdr:colOff>
                    <xdr:row>220</xdr:row>
                    <xdr:rowOff>222250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10</xdr:col>
                    <xdr:colOff>342900</xdr:colOff>
                    <xdr:row>220</xdr:row>
                    <xdr:rowOff>0</xdr:rowOff>
                  </from>
                  <to>
                    <xdr:col>10</xdr:col>
                    <xdr:colOff>527050</xdr:colOff>
                    <xdr:row>220</xdr:row>
                    <xdr:rowOff>222250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10</xdr:col>
                    <xdr:colOff>342900</xdr:colOff>
                    <xdr:row>220</xdr:row>
                    <xdr:rowOff>0</xdr:rowOff>
                  </from>
                  <to>
                    <xdr:col>10</xdr:col>
                    <xdr:colOff>527050</xdr:colOff>
                    <xdr:row>220</xdr:row>
                    <xdr:rowOff>222250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10</xdr:col>
                    <xdr:colOff>342900</xdr:colOff>
                    <xdr:row>220</xdr:row>
                    <xdr:rowOff>0</xdr:rowOff>
                  </from>
                  <to>
                    <xdr:col>10</xdr:col>
                    <xdr:colOff>527050</xdr:colOff>
                    <xdr:row>220</xdr:row>
                    <xdr:rowOff>222250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10</xdr:col>
                    <xdr:colOff>342900</xdr:colOff>
                    <xdr:row>220</xdr:row>
                    <xdr:rowOff>0</xdr:rowOff>
                  </from>
                  <to>
                    <xdr:col>10</xdr:col>
                    <xdr:colOff>527050</xdr:colOff>
                    <xdr:row>220</xdr:row>
                    <xdr:rowOff>222250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10</xdr:col>
                    <xdr:colOff>342900</xdr:colOff>
                    <xdr:row>223</xdr:row>
                    <xdr:rowOff>0</xdr:rowOff>
                  </from>
                  <to>
                    <xdr:col>10</xdr:col>
                    <xdr:colOff>527050</xdr:colOff>
                    <xdr:row>223</xdr:row>
                    <xdr:rowOff>222250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10</xdr:col>
                    <xdr:colOff>342900</xdr:colOff>
                    <xdr:row>223</xdr:row>
                    <xdr:rowOff>0</xdr:rowOff>
                  </from>
                  <to>
                    <xdr:col>10</xdr:col>
                    <xdr:colOff>527050</xdr:colOff>
                    <xdr:row>223</xdr:row>
                    <xdr:rowOff>222250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10</xdr:col>
                    <xdr:colOff>342900</xdr:colOff>
                    <xdr:row>223</xdr:row>
                    <xdr:rowOff>0</xdr:rowOff>
                  </from>
                  <to>
                    <xdr:col>10</xdr:col>
                    <xdr:colOff>527050</xdr:colOff>
                    <xdr:row>223</xdr:row>
                    <xdr:rowOff>222250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10</xdr:col>
                    <xdr:colOff>342900</xdr:colOff>
                    <xdr:row>223</xdr:row>
                    <xdr:rowOff>0</xdr:rowOff>
                  </from>
                  <to>
                    <xdr:col>10</xdr:col>
                    <xdr:colOff>527050</xdr:colOff>
                    <xdr:row>223</xdr:row>
                    <xdr:rowOff>222250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10</xdr:col>
                    <xdr:colOff>342900</xdr:colOff>
                    <xdr:row>223</xdr:row>
                    <xdr:rowOff>0</xdr:rowOff>
                  </from>
                  <to>
                    <xdr:col>10</xdr:col>
                    <xdr:colOff>527050</xdr:colOff>
                    <xdr:row>223</xdr:row>
                    <xdr:rowOff>222250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10</xdr:col>
                    <xdr:colOff>342900</xdr:colOff>
                    <xdr:row>223</xdr:row>
                    <xdr:rowOff>0</xdr:rowOff>
                  </from>
                  <to>
                    <xdr:col>10</xdr:col>
                    <xdr:colOff>527050</xdr:colOff>
                    <xdr:row>223</xdr:row>
                    <xdr:rowOff>222250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10</xdr:col>
                    <xdr:colOff>342900</xdr:colOff>
                    <xdr:row>107</xdr:row>
                    <xdr:rowOff>6350</xdr:rowOff>
                  </from>
                  <to>
                    <xdr:col>10</xdr:col>
                    <xdr:colOff>527050</xdr:colOff>
                    <xdr:row>107</xdr:row>
                    <xdr:rowOff>190500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10</xdr:col>
                    <xdr:colOff>342900</xdr:colOff>
                    <xdr:row>108</xdr:row>
                    <xdr:rowOff>6350</xdr:rowOff>
                  </from>
                  <to>
                    <xdr:col>10</xdr:col>
                    <xdr:colOff>527050</xdr:colOff>
                    <xdr:row>108</xdr:row>
                    <xdr:rowOff>228600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10</xdr:col>
                    <xdr:colOff>342900</xdr:colOff>
                    <xdr:row>121</xdr:row>
                    <xdr:rowOff>6350</xdr:rowOff>
                  </from>
                  <to>
                    <xdr:col>10</xdr:col>
                    <xdr:colOff>527050</xdr:colOff>
                    <xdr:row>121</xdr:row>
                    <xdr:rowOff>228600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10</xdr:col>
                    <xdr:colOff>342900</xdr:colOff>
                    <xdr:row>158</xdr:row>
                    <xdr:rowOff>6350</xdr:rowOff>
                  </from>
                  <to>
                    <xdr:col>10</xdr:col>
                    <xdr:colOff>527050</xdr:colOff>
                    <xdr:row>158</xdr:row>
                    <xdr:rowOff>228600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10</xdr:col>
                    <xdr:colOff>342900</xdr:colOff>
                    <xdr:row>169</xdr:row>
                    <xdr:rowOff>6350</xdr:rowOff>
                  </from>
                  <to>
                    <xdr:col>10</xdr:col>
                    <xdr:colOff>527050</xdr:colOff>
                    <xdr:row>169</xdr:row>
                    <xdr:rowOff>228600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10</xdr:col>
                    <xdr:colOff>342900</xdr:colOff>
                    <xdr:row>190</xdr:row>
                    <xdr:rowOff>6350</xdr:rowOff>
                  </from>
                  <to>
                    <xdr:col>10</xdr:col>
                    <xdr:colOff>527050</xdr:colOff>
                    <xdr:row>190</xdr:row>
                    <xdr:rowOff>228600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10</xdr:col>
                    <xdr:colOff>342900</xdr:colOff>
                    <xdr:row>176</xdr:row>
                    <xdr:rowOff>6350</xdr:rowOff>
                  </from>
                  <to>
                    <xdr:col>10</xdr:col>
                    <xdr:colOff>527050</xdr:colOff>
                    <xdr:row>176</xdr:row>
                    <xdr:rowOff>228600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10</xdr:col>
                    <xdr:colOff>342900</xdr:colOff>
                    <xdr:row>177</xdr:row>
                    <xdr:rowOff>6350</xdr:rowOff>
                  </from>
                  <to>
                    <xdr:col>10</xdr:col>
                    <xdr:colOff>527050</xdr:colOff>
                    <xdr:row>177</xdr:row>
                    <xdr:rowOff>228600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10</xdr:col>
                    <xdr:colOff>342900</xdr:colOff>
                    <xdr:row>178</xdr:row>
                    <xdr:rowOff>6350</xdr:rowOff>
                  </from>
                  <to>
                    <xdr:col>10</xdr:col>
                    <xdr:colOff>527050</xdr:colOff>
                    <xdr:row>178</xdr:row>
                    <xdr:rowOff>228600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10</xdr:col>
                    <xdr:colOff>342900</xdr:colOff>
                    <xdr:row>129</xdr:row>
                    <xdr:rowOff>6350</xdr:rowOff>
                  </from>
                  <to>
                    <xdr:col>10</xdr:col>
                    <xdr:colOff>527050</xdr:colOff>
                    <xdr:row>129</xdr:row>
                    <xdr:rowOff>228600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10</xdr:col>
                    <xdr:colOff>342900</xdr:colOff>
                    <xdr:row>191</xdr:row>
                    <xdr:rowOff>6350</xdr:rowOff>
                  </from>
                  <to>
                    <xdr:col>10</xdr:col>
                    <xdr:colOff>527050</xdr:colOff>
                    <xdr:row>191</xdr:row>
                    <xdr:rowOff>228600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10</xdr:col>
                    <xdr:colOff>342900</xdr:colOff>
                    <xdr:row>159</xdr:row>
                    <xdr:rowOff>6350</xdr:rowOff>
                  </from>
                  <to>
                    <xdr:col>10</xdr:col>
                    <xdr:colOff>527050</xdr:colOff>
                    <xdr:row>159</xdr:row>
                    <xdr:rowOff>228600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10</xdr:col>
                    <xdr:colOff>342900</xdr:colOff>
                    <xdr:row>215</xdr:row>
                    <xdr:rowOff>6350</xdr:rowOff>
                  </from>
                  <to>
                    <xdr:col>10</xdr:col>
                    <xdr:colOff>527050</xdr:colOff>
                    <xdr:row>215</xdr:row>
                    <xdr:rowOff>228600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10</xdr:col>
                    <xdr:colOff>342900</xdr:colOff>
                    <xdr:row>192</xdr:row>
                    <xdr:rowOff>6350</xdr:rowOff>
                  </from>
                  <to>
                    <xdr:col>10</xdr:col>
                    <xdr:colOff>527050</xdr:colOff>
                    <xdr:row>192</xdr:row>
                    <xdr:rowOff>228600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10</xdr:col>
                    <xdr:colOff>342900</xdr:colOff>
                    <xdr:row>179</xdr:row>
                    <xdr:rowOff>6350</xdr:rowOff>
                  </from>
                  <to>
                    <xdr:col>10</xdr:col>
                    <xdr:colOff>527050</xdr:colOff>
                    <xdr:row>179</xdr:row>
                    <xdr:rowOff>228600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10</xdr:col>
                    <xdr:colOff>342900</xdr:colOff>
                    <xdr:row>160</xdr:row>
                    <xdr:rowOff>6350</xdr:rowOff>
                  </from>
                  <to>
                    <xdr:col>10</xdr:col>
                    <xdr:colOff>527050</xdr:colOff>
                    <xdr:row>160</xdr:row>
                    <xdr:rowOff>228600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10</xdr:col>
                    <xdr:colOff>342900</xdr:colOff>
                    <xdr:row>161</xdr:row>
                    <xdr:rowOff>6350</xdr:rowOff>
                  </from>
                  <to>
                    <xdr:col>10</xdr:col>
                    <xdr:colOff>527050</xdr:colOff>
                    <xdr:row>161</xdr:row>
                    <xdr:rowOff>228600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10</xdr:col>
                    <xdr:colOff>342900</xdr:colOff>
                    <xdr:row>171</xdr:row>
                    <xdr:rowOff>6350</xdr:rowOff>
                  </from>
                  <to>
                    <xdr:col>10</xdr:col>
                    <xdr:colOff>527050</xdr:colOff>
                    <xdr:row>171</xdr:row>
                    <xdr:rowOff>228600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10</xdr:col>
                    <xdr:colOff>342900</xdr:colOff>
                    <xdr:row>100</xdr:row>
                    <xdr:rowOff>6350</xdr:rowOff>
                  </from>
                  <to>
                    <xdr:col>10</xdr:col>
                    <xdr:colOff>527050</xdr:colOff>
                    <xdr:row>100</xdr:row>
                    <xdr:rowOff>228600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10</xdr:col>
                    <xdr:colOff>342900</xdr:colOff>
                    <xdr:row>101</xdr:row>
                    <xdr:rowOff>6350</xdr:rowOff>
                  </from>
                  <to>
                    <xdr:col>10</xdr:col>
                    <xdr:colOff>527050</xdr:colOff>
                    <xdr:row>101</xdr:row>
                    <xdr:rowOff>228600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10</xdr:col>
                    <xdr:colOff>342900</xdr:colOff>
                    <xdr:row>102</xdr:row>
                    <xdr:rowOff>6350</xdr:rowOff>
                  </from>
                  <to>
                    <xdr:col>10</xdr:col>
                    <xdr:colOff>527050</xdr:colOff>
                    <xdr:row>102</xdr:row>
                    <xdr:rowOff>228600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10</xdr:col>
                    <xdr:colOff>342900</xdr:colOff>
                    <xdr:row>103</xdr:row>
                    <xdr:rowOff>6350</xdr:rowOff>
                  </from>
                  <to>
                    <xdr:col>10</xdr:col>
                    <xdr:colOff>527050</xdr:colOff>
                    <xdr:row>103</xdr:row>
                    <xdr:rowOff>228600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10</xdr:col>
                    <xdr:colOff>342900</xdr:colOff>
                    <xdr:row>104</xdr:row>
                    <xdr:rowOff>6350</xdr:rowOff>
                  </from>
                  <to>
                    <xdr:col>10</xdr:col>
                    <xdr:colOff>527050</xdr:colOff>
                    <xdr:row>104</xdr:row>
                    <xdr:rowOff>228600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10</xdr:col>
                    <xdr:colOff>342900</xdr:colOff>
                    <xdr:row>98</xdr:row>
                    <xdr:rowOff>6350</xdr:rowOff>
                  </from>
                  <to>
                    <xdr:col>10</xdr:col>
                    <xdr:colOff>527050</xdr:colOff>
                    <xdr:row>98</xdr:row>
                    <xdr:rowOff>228600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10</xdr:col>
                    <xdr:colOff>342900</xdr:colOff>
                    <xdr:row>99</xdr:row>
                    <xdr:rowOff>6350</xdr:rowOff>
                  </from>
                  <to>
                    <xdr:col>10</xdr:col>
                    <xdr:colOff>527050</xdr:colOff>
                    <xdr:row>99</xdr:row>
                    <xdr:rowOff>228600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10</xdr:col>
                    <xdr:colOff>342900</xdr:colOff>
                    <xdr:row>193</xdr:row>
                    <xdr:rowOff>6350</xdr:rowOff>
                  </from>
                  <to>
                    <xdr:col>10</xdr:col>
                    <xdr:colOff>527050</xdr:colOff>
                    <xdr:row>193</xdr:row>
                    <xdr:rowOff>228600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10</xdr:col>
                    <xdr:colOff>342900</xdr:colOff>
                    <xdr:row>214</xdr:row>
                    <xdr:rowOff>6350</xdr:rowOff>
                  </from>
                  <to>
                    <xdr:col>10</xdr:col>
                    <xdr:colOff>527050</xdr:colOff>
                    <xdr:row>214</xdr:row>
                    <xdr:rowOff>228600</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10</xdr:col>
                    <xdr:colOff>342900</xdr:colOff>
                    <xdr:row>110</xdr:row>
                    <xdr:rowOff>6350</xdr:rowOff>
                  </from>
                  <to>
                    <xdr:col>10</xdr:col>
                    <xdr:colOff>527050</xdr:colOff>
                    <xdr:row>110</xdr:row>
                    <xdr:rowOff>228600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10</xdr:col>
                    <xdr:colOff>342900</xdr:colOff>
                    <xdr:row>112</xdr:row>
                    <xdr:rowOff>6350</xdr:rowOff>
                  </from>
                  <to>
                    <xdr:col>10</xdr:col>
                    <xdr:colOff>527050</xdr:colOff>
                    <xdr:row>112</xdr:row>
                    <xdr:rowOff>228600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10</xdr:col>
                    <xdr:colOff>342900</xdr:colOff>
                    <xdr:row>111</xdr:row>
                    <xdr:rowOff>6350</xdr:rowOff>
                  </from>
                  <to>
                    <xdr:col>10</xdr:col>
                    <xdr:colOff>527050</xdr:colOff>
                    <xdr:row>111</xdr:row>
                    <xdr:rowOff>228600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10</xdr:col>
                    <xdr:colOff>342900</xdr:colOff>
                    <xdr:row>113</xdr:row>
                    <xdr:rowOff>6350</xdr:rowOff>
                  </from>
                  <to>
                    <xdr:col>10</xdr:col>
                    <xdr:colOff>527050</xdr:colOff>
                    <xdr:row>113</xdr:row>
                    <xdr:rowOff>228600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10</xdr:col>
                    <xdr:colOff>342900</xdr:colOff>
                    <xdr:row>114</xdr:row>
                    <xdr:rowOff>6350</xdr:rowOff>
                  </from>
                  <to>
                    <xdr:col>10</xdr:col>
                    <xdr:colOff>527050</xdr:colOff>
                    <xdr:row>114</xdr:row>
                    <xdr:rowOff>228600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10</xdr:col>
                    <xdr:colOff>342900</xdr:colOff>
                    <xdr:row>115</xdr:row>
                    <xdr:rowOff>6350</xdr:rowOff>
                  </from>
                  <to>
                    <xdr:col>10</xdr:col>
                    <xdr:colOff>527050</xdr:colOff>
                    <xdr:row>115</xdr:row>
                    <xdr:rowOff>228600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10</xdr:col>
                    <xdr:colOff>342900</xdr:colOff>
                    <xdr:row>116</xdr:row>
                    <xdr:rowOff>6350</xdr:rowOff>
                  </from>
                  <to>
                    <xdr:col>10</xdr:col>
                    <xdr:colOff>527050</xdr:colOff>
                    <xdr:row>116</xdr:row>
                    <xdr:rowOff>228600</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10</xdr:col>
                    <xdr:colOff>342900</xdr:colOff>
                    <xdr:row>117</xdr:row>
                    <xdr:rowOff>6350</xdr:rowOff>
                  </from>
                  <to>
                    <xdr:col>10</xdr:col>
                    <xdr:colOff>527050</xdr:colOff>
                    <xdr:row>117</xdr:row>
                    <xdr:rowOff>228600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10</xdr:col>
                    <xdr:colOff>342900</xdr:colOff>
                    <xdr:row>118</xdr:row>
                    <xdr:rowOff>6350</xdr:rowOff>
                  </from>
                  <to>
                    <xdr:col>10</xdr:col>
                    <xdr:colOff>527050</xdr:colOff>
                    <xdr:row>118</xdr:row>
                    <xdr:rowOff>228600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10</xdr:col>
                    <xdr:colOff>342900</xdr:colOff>
                    <xdr:row>119</xdr:row>
                    <xdr:rowOff>6350</xdr:rowOff>
                  </from>
                  <to>
                    <xdr:col>10</xdr:col>
                    <xdr:colOff>527050</xdr:colOff>
                    <xdr:row>119</xdr:row>
                    <xdr:rowOff>228600</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10</xdr:col>
                    <xdr:colOff>342900</xdr:colOff>
                    <xdr:row>120</xdr:row>
                    <xdr:rowOff>6350</xdr:rowOff>
                  </from>
                  <to>
                    <xdr:col>10</xdr:col>
                    <xdr:colOff>527050</xdr:colOff>
                    <xdr:row>120</xdr:row>
                    <xdr:rowOff>228600</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10</xdr:col>
                    <xdr:colOff>342900</xdr:colOff>
                    <xdr:row>194</xdr:row>
                    <xdr:rowOff>6350</xdr:rowOff>
                  </from>
                  <to>
                    <xdr:col>10</xdr:col>
                    <xdr:colOff>527050</xdr:colOff>
                    <xdr:row>194</xdr:row>
                    <xdr:rowOff>228600</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10</xdr:col>
                    <xdr:colOff>342900</xdr:colOff>
                    <xdr:row>180</xdr:row>
                    <xdr:rowOff>6350</xdr:rowOff>
                  </from>
                  <to>
                    <xdr:col>10</xdr:col>
                    <xdr:colOff>527050</xdr:colOff>
                    <xdr:row>180</xdr:row>
                    <xdr:rowOff>228600</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10</xdr:col>
                    <xdr:colOff>342900</xdr:colOff>
                    <xdr:row>195</xdr:row>
                    <xdr:rowOff>0</xdr:rowOff>
                  </from>
                  <to>
                    <xdr:col>10</xdr:col>
                    <xdr:colOff>527050</xdr:colOff>
                    <xdr:row>195</xdr:row>
                    <xdr:rowOff>222250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10</xdr:col>
                    <xdr:colOff>342900</xdr:colOff>
                    <xdr:row>195</xdr:row>
                    <xdr:rowOff>6350</xdr:rowOff>
                  </from>
                  <to>
                    <xdr:col>10</xdr:col>
                    <xdr:colOff>527050</xdr:colOff>
                    <xdr:row>195</xdr:row>
                    <xdr:rowOff>228600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10</xdr:col>
                    <xdr:colOff>342900</xdr:colOff>
                    <xdr:row>196</xdr:row>
                    <xdr:rowOff>6350</xdr:rowOff>
                  </from>
                  <to>
                    <xdr:col>10</xdr:col>
                    <xdr:colOff>527050</xdr:colOff>
                    <xdr:row>196</xdr:row>
                    <xdr:rowOff>228600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10</xdr:col>
                    <xdr:colOff>342900</xdr:colOff>
                    <xdr:row>217</xdr:row>
                    <xdr:rowOff>6350</xdr:rowOff>
                  </from>
                  <to>
                    <xdr:col>10</xdr:col>
                    <xdr:colOff>527050</xdr:colOff>
                    <xdr:row>217</xdr:row>
                    <xdr:rowOff>228600</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10</xdr:col>
                    <xdr:colOff>342900</xdr:colOff>
                    <xdr:row>122</xdr:row>
                    <xdr:rowOff>6350</xdr:rowOff>
                  </from>
                  <to>
                    <xdr:col>10</xdr:col>
                    <xdr:colOff>527050</xdr:colOff>
                    <xdr:row>122</xdr:row>
                    <xdr:rowOff>228600</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10</xdr:col>
                    <xdr:colOff>342900</xdr:colOff>
                    <xdr:row>123</xdr:row>
                    <xdr:rowOff>6350</xdr:rowOff>
                  </from>
                  <to>
                    <xdr:col>10</xdr:col>
                    <xdr:colOff>527050</xdr:colOff>
                    <xdr:row>123</xdr:row>
                    <xdr:rowOff>228600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10</xdr:col>
                    <xdr:colOff>342900</xdr:colOff>
                    <xdr:row>124</xdr:row>
                    <xdr:rowOff>6350</xdr:rowOff>
                  </from>
                  <to>
                    <xdr:col>10</xdr:col>
                    <xdr:colOff>527050</xdr:colOff>
                    <xdr:row>124</xdr:row>
                    <xdr:rowOff>228600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10</xdr:col>
                    <xdr:colOff>342900</xdr:colOff>
                    <xdr:row>201</xdr:row>
                    <xdr:rowOff>6350</xdr:rowOff>
                  </from>
                  <to>
                    <xdr:col>10</xdr:col>
                    <xdr:colOff>527050</xdr:colOff>
                    <xdr:row>201</xdr:row>
                    <xdr:rowOff>228600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10</xdr:col>
                    <xdr:colOff>342900</xdr:colOff>
                    <xdr:row>225</xdr:row>
                    <xdr:rowOff>6350</xdr:rowOff>
                  </from>
                  <to>
                    <xdr:col>10</xdr:col>
                    <xdr:colOff>527050</xdr:colOff>
                    <xdr:row>225</xdr:row>
                    <xdr:rowOff>228600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10</xdr:col>
                    <xdr:colOff>342900</xdr:colOff>
                    <xdr:row>224</xdr:row>
                    <xdr:rowOff>6350</xdr:rowOff>
                  </from>
                  <to>
                    <xdr:col>10</xdr:col>
                    <xdr:colOff>527050</xdr:colOff>
                    <xdr:row>224</xdr:row>
                    <xdr:rowOff>228600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10</xdr:col>
                    <xdr:colOff>342900</xdr:colOff>
                    <xdr:row>197</xdr:row>
                    <xdr:rowOff>0</xdr:rowOff>
                  </from>
                  <to>
                    <xdr:col>10</xdr:col>
                    <xdr:colOff>527050</xdr:colOff>
                    <xdr:row>197</xdr:row>
                    <xdr:rowOff>222250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10</xdr:col>
                    <xdr:colOff>342900</xdr:colOff>
                    <xdr:row>197</xdr:row>
                    <xdr:rowOff>0</xdr:rowOff>
                  </from>
                  <to>
                    <xdr:col>10</xdr:col>
                    <xdr:colOff>527050</xdr:colOff>
                    <xdr:row>197</xdr:row>
                    <xdr:rowOff>222250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10</xdr:col>
                    <xdr:colOff>342900</xdr:colOff>
                    <xdr:row>197</xdr:row>
                    <xdr:rowOff>0</xdr:rowOff>
                  </from>
                  <to>
                    <xdr:col>10</xdr:col>
                    <xdr:colOff>527050</xdr:colOff>
                    <xdr:row>197</xdr:row>
                    <xdr:rowOff>222250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10</xdr:col>
                    <xdr:colOff>342900</xdr:colOff>
                    <xdr:row>197</xdr:row>
                    <xdr:rowOff>0</xdr:rowOff>
                  </from>
                  <to>
                    <xdr:col>10</xdr:col>
                    <xdr:colOff>527050</xdr:colOff>
                    <xdr:row>197</xdr:row>
                    <xdr:rowOff>222250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10</xdr:col>
                    <xdr:colOff>342900</xdr:colOff>
                    <xdr:row>197</xdr:row>
                    <xdr:rowOff>6350</xdr:rowOff>
                  </from>
                  <to>
                    <xdr:col>10</xdr:col>
                    <xdr:colOff>527050</xdr:colOff>
                    <xdr:row>197</xdr:row>
                    <xdr:rowOff>228600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10</xdr:col>
                    <xdr:colOff>342900</xdr:colOff>
                    <xdr:row>134</xdr:row>
                    <xdr:rowOff>6350</xdr:rowOff>
                  </from>
                  <to>
                    <xdr:col>10</xdr:col>
                    <xdr:colOff>527050</xdr:colOff>
                    <xdr:row>134</xdr:row>
                    <xdr:rowOff>228600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10</xdr:col>
                    <xdr:colOff>342900</xdr:colOff>
                    <xdr:row>135</xdr:row>
                    <xdr:rowOff>6350</xdr:rowOff>
                  </from>
                  <to>
                    <xdr:col>10</xdr:col>
                    <xdr:colOff>527050</xdr:colOff>
                    <xdr:row>135</xdr:row>
                    <xdr:rowOff>228600</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10</xdr:col>
                    <xdr:colOff>342900</xdr:colOff>
                    <xdr:row>136</xdr:row>
                    <xdr:rowOff>6350</xdr:rowOff>
                  </from>
                  <to>
                    <xdr:col>10</xdr:col>
                    <xdr:colOff>527050</xdr:colOff>
                    <xdr:row>136</xdr:row>
                    <xdr:rowOff>228600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10</xdr:col>
                    <xdr:colOff>342900</xdr:colOff>
                    <xdr:row>138</xdr:row>
                    <xdr:rowOff>6350</xdr:rowOff>
                  </from>
                  <to>
                    <xdr:col>10</xdr:col>
                    <xdr:colOff>527050</xdr:colOff>
                    <xdr:row>138</xdr:row>
                    <xdr:rowOff>228600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10</xdr:col>
                    <xdr:colOff>342900</xdr:colOff>
                    <xdr:row>210</xdr:row>
                    <xdr:rowOff>6350</xdr:rowOff>
                  </from>
                  <to>
                    <xdr:col>10</xdr:col>
                    <xdr:colOff>527050</xdr:colOff>
                    <xdr:row>210</xdr:row>
                    <xdr:rowOff>228600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10</xdr:col>
                    <xdr:colOff>342900</xdr:colOff>
                    <xdr:row>139</xdr:row>
                    <xdr:rowOff>6350</xdr:rowOff>
                  </from>
                  <to>
                    <xdr:col>10</xdr:col>
                    <xdr:colOff>527050</xdr:colOff>
                    <xdr:row>139</xdr:row>
                    <xdr:rowOff>228600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10</xdr:col>
                    <xdr:colOff>342900</xdr:colOff>
                    <xdr:row>140</xdr:row>
                    <xdr:rowOff>6350</xdr:rowOff>
                  </from>
                  <to>
                    <xdr:col>10</xdr:col>
                    <xdr:colOff>527050</xdr:colOff>
                    <xdr:row>140</xdr:row>
                    <xdr:rowOff>228600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10</xdr:col>
                    <xdr:colOff>342900</xdr:colOff>
                    <xdr:row>141</xdr:row>
                    <xdr:rowOff>6350</xdr:rowOff>
                  </from>
                  <to>
                    <xdr:col>10</xdr:col>
                    <xdr:colOff>527050</xdr:colOff>
                    <xdr:row>141</xdr:row>
                    <xdr:rowOff>228600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10</xdr:col>
                    <xdr:colOff>342900</xdr:colOff>
                    <xdr:row>226</xdr:row>
                    <xdr:rowOff>6350</xdr:rowOff>
                  </from>
                  <to>
                    <xdr:col>10</xdr:col>
                    <xdr:colOff>527050</xdr:colOff>
                    <xdr:row>226</xdr:row>
                    <xdr:rowOff>228600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10</xdr:col>
                    <xdr:colOff>342900</xdr:colOff>
                    <xdr:row>147</xdr:row>
                    <xdr:rowOff>6350</xdr:rowOff>
                  </from>
                  <to>
                    <xdr:col>10</xdr:col>
                    <xdr:colOff>527050</xdr:colOff>
                    <xdr:row>147</xdr:row>
                    <xdr:rowOff>228600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10</xdr:col>
                    <xdr:colOff>342900</xdr:colOff>
                    <xdr:row>154</xdr:row>
                    <xdr:rowOff>0</xdr:rowOff>
                  </from>
                  <to>
                    <xdr:col>10</xdr:col>
                    <xdr:colOff>527050</xdr:colOff>
                    <xdr:row>154</xdr:row>
                    <xdr:rowOff>222250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10</xdr:col>
                    <xdr:colOff>342900</xdr:colOff>
                    <xdr:row>154</xdr:row>
                    <xdr:rowOff>6350</xdr:rowOff>
                  </from>
                  <to>
                    <xdr:col>10</xdr:col>
                    <xdr:colOff>527050</xdr:colOff>
                    <xdr:row>154</xdr:row>
                    <xdr:rowOff>228600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10</xdr:col>
                    <xdr:colOff>342900</xdr:colOff>
                    <xdr:row>181</xdr:row>
                    <xdr:rowOff>6350</xdr:rowOff>
                  </from>
                  <to>
                    <xdr:col>10</xdr:col>
                    <xdr:colOff>527050</xdr:colOff>
                    <xdr:row>181</xdr:row>
                    <xdr:rowOff>228600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10</xdr:col>
                    <xdr:colOff>342900</xdr:colOff>
                    <xdr:row>131</xdr:row>
                    <xdr:rowOff>0</xdr:rowOff>
                  </from>
                  <to>
                    <xdr:col>10</xdr:col>
                    <xdr:colOff>527050</xdr:colOff>
                    <xdr:row>131</xdr:row>
                    <xdr:rowOff>222250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10</xdr:col>
                    <xdr:colOff>342900</xdr:colOff>
                    <xdr:row>131</xdr:row>
                    <xdr:rowOff>6350</xdr:rowOff>
                  </from>
                  <to>
                    <xdr:col>10</xdr:col>
                    <xdr:colOff>527050</xdr:colOff>
                    <xdr:row>131</xdr:row>
                    <xdr:rowOff>228600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10</xdr:col>
                    <xdr:colOff>342900</xdr:colOff>
                    <xdr:row>149</xdr:row>
                    <xdr:rowOff>6350</xdr:rowOff>
                  </from>
                  <to>
                    <xdr:col>10</xdr:col>
                    <xdr:colOff>527050</xdr:colOff>
                    <xdr:row>149</xdr:row>
                    <xdr:rowOff>228600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10</xdr:col>
                    <xdr:colOff>342900</xdr:colOff>
                    <xdr:row>150</xdr:row>
                    <xdr:rowOff>6350</xdr:rowOff>
                  </from>
                  <to>
                    <xdr:col>10</xdr:col>
                    <xdr:colOff>527050</xdr:colOff>
                    <xdr:row>150</xdr:row>
                    <xdr:rowOff>228600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10</xdr:col>
                    <xdr:colOff>342900</xdr:colOff>
                    <xdr:row>151</xdr:row>
                    <xdr:rowOff>0</xdr:rowOff>
                  </from>
                  <to>
                    <xdr:col>10</xdr:col>
                    <xdr:colOff>527050</xdr:colOff>
                    <xdr:row>151</xdr:row>
                    <xdr:rowOff>222250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10</xdr:col>
                    <xdr:colOff>342900</xdr:colOff>
                    <xdr:row>151</xdr:row>
                    <xdr:rowOff>6350</xdr:rowOff>
                  </from>
                  <to>
                    <xdr:col>10</xdr:col>
                    <xdr:colOff>527050</xdr:colOff>
                    <xdr:row>151</xdr:row>
                    <xdr:rowOff>228600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10</xdr:col>
                    <xdr:colOff>342900</xdr:colOff>
                    <xdr:row>152</xdr:row>
                    <xdr:rowOff>6350</xdr:rowOff>
                  </from>
                  <to>
                    <xdr:col>10</xdr:col>
                    <xdr:colOff>527050</xdr:colOff>
                    <xdr:row>152</xdr:row>
                    <xdr:rowOff>228600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10</xdr:col>
                    <xdr:colOff>342900</xdr:colOff>
                    <xdr:row>153</xdr:row>
                    <xdr:rowOff>6350</xdr:rowOff>
                  </from>
                  <to>
                    <xdr:col>10</xdr:col>
                    <xdr:colOff>527050</xdr:colOff>
                    <xdr:row>153</xdr:row>
                    <xdr:rowOff>228600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10</xdr:col>
                    <xdr:colOff>342900</xdr:colOff>
                    <xdr:row>156</xdr:row>
                    <xdr:rowOff>6350</xdr:rowOff>
                  </from>
                  <to>
                    <xdr:col>10</xdr:col>
                    <xdr:colOff>527050</xdr:colOff>
                    <xdr:row>156</xdr:row>
                    <xdr:rowOff>228600</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10</xdr:col>
                    <xdr:colOff>342900</xdr:colOff>
                    <xdr:row>148</xdr:row>
                    <xdr:rowOff>6350</xdr:rowOff>
                  </from>
                  <to>
                    <xdr:col>10</xdr:col>
                    <xdr:colOff>527050</xdr:colOff>
                    <xdr:row>148</xdr:row>
                    <xdr:rowOff>228600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10</xdr:col>
                    <xdr:colOff>342900</xdr:colOff>
                    <xdr:row>198</xdr:row>
                    <xdr:rowOff>6350</xdr:rowOff>
                  </from>
                  <to>
                    <xdr:col>10</xdr:col>
                    <xdr:colOff>527050</xdr:colOff>
                    <xdr:row>198</xdr:row>
                    <xdr:rowOff>228600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10</xdr:col>
                    <xdr:colOff>342900</xdr:colOff>
                    <xdr:row>202</xdr:row>
                    <xdr:rowOff>6350</xdr:rowOff>
                  </from>
                  <to>
                    <xdr:col>10</xdr:col>
                    <xdr:colOff>527050</xdr:colOff>
                    <xdr:row>202</xdr:row>
                    <xdr:rowOff>228600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10</xdr:col>
                    <xdr:colOff>342900</xdr:colOff>
                    <xdr:row>206</xdr:row>
                    <xdr:rowOff>6350</xdr:rowOff>
                  </from>
                  <to>
                    <xdr:col>10</xdr:col>
                    <xdr:colOff>527050</xdr:colOff>
                    <xdr:row>206</xdr:row>
                    <xdr:rowOff>228600</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10</xdr:col>
                    <xdr:colOff>342900</xdr:colOff>
                    <xdr:row>157</xdr:row>
                    <xdr:rowOff>6350</xdr:rowOff>
                  </from>
                  <to>
                    <xdr:col>10</xdr:col>
                    <xdr:colOff>527050</xdr:colOff>
                    <xdr:row>157</xdr:row>
                    <xdr:rowOff>228600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10</xdr:col>
                    <xdr:colOff>342900</xdr:colOff>
                    <xdr:row>216</xdr:row>
                    <xdr:rowOff>6350</xdr:rowOff>
                  </from>
                  <to>
                    <xdr:col>10</xdr:col>
                    <xdr:colOff>527050</xdr:colOff>
                    <xdr:row>216</xdr:row>
                    <xdr:rowOff>228600</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10</xdr:col>
                    <xdr:colOff>342900</xdr:colOff>
                    <xdr:row>218</xdr:row>
                    <xdr:rowOff>6350</xdr:rowOff>
                  </from>
                  <to>
                    <xdr:col>10</xdr:col>
                    <xdr:colOff>527050</xdr:colOff>
                    <xdr:row>218</xdr:row>
                    <xdr:rowOff>228600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10</xdr:col>
                    <xdr:colOff>342900</xdr:colOff>
                    <xdr:row>203</xdr:row>
                    <xdr:rowOff>6350</xdr:rowOff>
                  </from>
                  <to>
                    <xdr:col>10</xdr:col>
                    <xdr:colOff>527050</xdr:colOff>
                    <xdr:row>203</xdr:row>
                    <xdr:rowOff>228600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10</xdr:col>
                    <xdr:colOff>342900</xdr:colOff>
                    <xdr:row>207</xdr:row>
                    <xdr:rowOff>6350</xdr:rowOff>
                  </from>
                  <to>
                    <xdr:col>10</xdr:col>
                    <xdr:colOff>527050</xdr:colOff>
                    <xdr:row>207</xdr:row>
                    <xdr:rowOff>228600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10</xdr:col>
                    <xdr:colOff>342900</xdr:colOff>
                    <xdr:row>204</xdr:row>
                    <xdr:rowOff>6350</xdr:rowOff>
                  </from>
                  <to>
                    <xdr:col>10</xdr:col>
                    <xdr:colOff>527050</xdr:colOff>
                    <xdr:row>204</xdr:row>
                    <xdr:rowOff>228600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10</xdr:col>
                    <xdr:colOff>342900</xdr:colOff>
                    <xdr:row>208</xdr:row>
                    <xdr:rowOff>6350</xdr:rowOff>
                  </from>
                  <to>
                    <xdr:col>10</xdr:col>
                    <xdr:colOff>527050</xdr:colOff>
                    <xdr:row>208</xdr:row>
                    <xdr:rowOff>228600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10</xdr:col>
                    <xdr:colOff>342900</xdr:colOff>
                    <xdr:row>173</xdr:row>
                    <xdr:rowOff>6350</xdr:rowOff>
                  </from>
                  <to>
                    <xdr:col>10</xdr:col>
                    <xdr:colOff>527050</xdr:colOff>
                    <xdr:row>173</xdr:row>
                    <xdr:rowOff>228600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10</xdr:col>
                    <xdr:colOff>342900</xdr:colOff>
                    <xdr:row>182</xdr:row>
                    <xdr:rowOff>6350</xdr:rowOff>
                  </from>
                  <to>
                    <xdr:col>10</xdr:col>
                    <xdr:colOff>527050</xdr:colOff>
                    <xdr:row>182</xdr:row>
                    <xdr:rowOff>228600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10</xdr:col>
                    <xdr:colOff>342900</xdr:colOff>
                    <xdr:row>174</xdr:row>
                    <xdr:rowOff>6350</xdr:rowOff>
                  </from>
                  <to>
                    <xdr:col>10</xdr:col>
                    <xdr:colOff>527050</xdr:colOff>
                    <xdr:row>174</xdr:row>
                    <xdr:rowOff>228600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10</xdr:col>
                    <xdr:colOff>342900</xdr:colOff>
                    <xdr:row>186</xdr:row>
                    <xdr:rowOff>6350</xdr:rowOff>
                  </from>
                  <to>
                    <xdr:col>10</xdr:col>
                    <xdr:colOff>527050</xdr:colOff>
                    <xdr:row>186</xdr:row>
                    <xdr:rowOff>228600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10</xdr:col>
                    <xdr:colOff>342900</xdr:colOff>
                    <xdr:row>205</xdr:row>
                    <xdr:rowOff>6350</xdr:rowOff>
                  </from>
                  <to>
                    <xdr:col>10</xdr:col>
                    <xdr:colOff>527050</xdr:colOff>
                    <xdr:row>205</xdr:row>
                    <xdr:rowOff>228600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10</xdr:col>
                    <xdr:colOff>342900</xdr:colOff>
                    <xdr:row>209</xdr:row>
                    <xdr:rowOff>6350</xdr:rowOff>
                  </from>
                  <to>
                    <xdr:col>10</xdr:col>
                    <xdr:colOff>527050</xdr:colOff>
                    <xdr:row>209</xdr:row>
                    <xdr:rowOff>228600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10</xdr:col>
                    <xdr:colOff>342900</xdr:colOff>
                    <xdr:row>220</xdr:row>
                    <xdr:rowOff>6350</xdr:rowOff>
                  </from>
                  <to>
                    <xdr:col>10</xdr:col>
                    <xdr:colOff>527050</xdr:colOff>
                    <xdr:row>220</xdr:row>
                    <xdr:rowOff>228600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10</xdr:col>
                    <xdr:colOff>342900</xdr:colOff>
                    <xdr:row>223</xdr:row>
                    <xdr:rowOff>6350</xdr:rowOff>
                  </from>
                  <to>
                    <xdr:col>10</xdr:col>
                    <xdr:colOff>527050</xdr:colOff>
                    <xdr:row>223</xdr:row>
                    <xdr:rowOff>228600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10</xdr:col>
                    <xdr:colOff>342900</xdr:colOff>
                    <xdr:row>222</xdr:row>
                    <xdr:rowOff>6350</xdr:rowOff>
                  </from>
                  <to>
                    <xdr:col>10</xdr:col>
                    <xdr:colOff>527050</xdr:colOff>
                    <xdr:row>222</xdr:row>
                    <xdr:rowOff>228600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10</xdr:col>
                    <xdr:colOff>342900</xdr:colOff>
                    <xdr:row>175</xdr:row>
                    <xdr:rowOff>6350</xdr:rowOff>
                  </from>
                  <to>
                    <xdr:col>10</xdr:col>
                    <xdr:colOff>527050</xdr:colOff>
                    <xdr:row>175</xdr:row>
                    <xdr:rowOff>228600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10</xdr:col>
                    <xdr:colOff>342900</xdr:colOff>
                    <xdr:row>105</xdr:row>
                    <xdr:rowOff>6350</xdr:rowOff>
                  </from>
                  <to>
                    <xdr:col>10</xdr:col>
                    <xdr:colOff>527050</xdr:colOff>
                    <xdr:row>105</xdr:row>
                    <xdr:rowOff>228600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10</xdr:col>
                    <xdr:colOff>342900</xdr:colOff>
                    <xdr:row>166</xdr:row>
                    <xdr:rowOff>6350</xdr:rowOff>
                  </from>
                  <to>
                    <xdr:col>10</xdr:col>
                    <xdr:colOff>527050</xdr:colOff>
                    <xdr:row>166</xdr:row>
                    <xdr:rowOff>228600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10</xdr:col>
                    <xdr:colOff>342900</xdr:colOff>
                    <xdr:row>167</xdr:row>
                    <xdr:rowOff>6350</xdr:rowOff>
                  </from>
                  <to>
                    <xdr:col>10</xdr:col>
                    <xdr:colOff>527050</xdr:colOff>
                    <xdr:row>167</xdr:row>
                    <xdr:rowOff>228600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10</xdr:col>
                    <xdr:colOff>342900</xdr:colOff>
                    <xdr:row>168</xdr:row>
                    <xdr:rowOff>6350</xdr:rowOff>
                  </from>
                  <to>
                    <xdr:col>10</xdr:col>
                    <xdr:colOff>527050</xdr:colOff>
                    <xdr:row>168</xdr:row>
                    <xdr:rowOff>228600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10</xdr:col>
                    <xdr:colOff>342900</xdr:colOff>
                    <xdr:row>142</xdr:row>
                    <xdr:rowOff>6350</xdr:rowOff>
                  </from>
                  <to>
                    <xdr:col>10</xdr:col>
                    <xdr:colOff>527050</xdr:colOff>
                    <xdr:row>142</xdr:row>
                    <xdr:rowOff>228600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10</xdr:col>
                    <xdr:colOff>342900</xdr:colOff>
                    <xdr:row>143</xdr:row>
                    <xdr:rowOff>6350</xdr:rowOff>
                  </from>
                  <to>
                    <xdr:col>10</xdr:col>
                    <xdr:colOff>527050</xdr:colOff>
                    <xdr:row>143</xdr:row>
                    <xdr:rowOff>228600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10</xdr:col>
                    <xdr:colOff>342900</xdr:colOff>
                    <xdr:row>144</xdr:row>
                    <xdr:rowOff>6350</xdr:rowOff>
                  </from>
                  <to>
                    <xdr:col>10</xdr:col>
                    <xdr:colOff>527050</xdr:colOff>
                    <xdr:row>144</xdr:row>
                    <xdr:rowOff>228600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10</xdr:col>
                    <xdr:colOff>342900</xdr:colOff>
                    <xdr:row>145</xdr:row>
                    <xdr:rowOff>6350</xdr:rowOff>
                  </from>
                  <to>
                    <xdr:col>10</xdr:col>
                    <xdr:colOff>527050</xdr:colOff>
                    <xdr:row>145</xdr:row>
                    <xdr:rowOff>228600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10</xdr:col>
                    <xdr:colOff>342900</xdr:colOff>
                    <xdr:row>146</xdr:row>
                    <xdr:rowOff>6350</xdr:rowOff>
                  </from>
                  <to>
                    <xdr:col>10</xdr:col>
                    <xdr:colOff>527050</xdr:colOff>
                    <xdr:row>146</xdr:row>
                    <xdr:rowOff>228600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10</xdr:col>
                    <xdr:colOff>342900</xdr:colOff>
                    <xdr:row>109</xdr:row>
                    <xdr:rowOff>6350</xdr:rowOff>
                  </from>
                  <to>
                    <xdr:col>10</xdr:col>
                    <xdr:colOff>527050</xdr:colOff>
                    <xdr:row>109</xdr:row>
                    <xdr:rowOff>228600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10</xdr:col>
                    <xdr:colOff>342900</xdr:colOff>
                    <xdr:row>187</xdr:row>
                    <xdr:rowOff>6350</xdr:rowOff>
                  </from>
                  <to>
                    <xdr:col>10</xdr:col>
                    <xdr:colOff>527050</xdr:colOff>
                    <xdr:row>187</xdr:row>
                    <xdr:rowOff>228600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10</xdr:col>
                    <xdr:colOff>342900</xdr:colOff>
                    <xdr:row>169</xdr:row>
                    <xdr:rowOff>0</xdr:rowOff>
                  </from>
                  <to>
                    <xdr:col>10</xdr:col>
                    <xdr:colOff>527050</xdr:colOff>
                    <xdr:row>169</xdr:row>
                    <xdr:rowOff>222250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10</xdr:col>
                    <xdr:colOff>342900</xdr:colOff>
                    <xdr:row>199</xdr:row>
                    <xdr:rowOff>6350</xdr:rowOff>
                  </from>
                  <to>
                    <xdr:col>10</xdr:col>
                    <xdr:colOff>527050</xdr:colOff>
                    <xdr:row>199</xdr:row>
                    <xdr:rowOff>228600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10</xdr:col>
                    <xdr:colOff>342900</xdr:colOff>
                    <xdr:row>106</xdr:row>
                    <xdr:rowOff>6350</xdr:rowOff>
                  </from>
                  <to>
                    <xdr:col>10</xdr:col>
                    <xdr:colOff>527050</xdr:colOff>
                    <xdr:row>106</xdr:row>
                    <xdr:rowOff>228600</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10</xdr:col>
                    <xdr:colOff>342900</xdr:colOff>
                    <xdr:row>172</xdr:row>
                    <xdr:rowOff>6350</xdr:rowOff>
                  </from>
                  <to>
                    <xdr:col>10</xdr:col>
                    <xdr:colOff>527050</xdr:colOff>
                    <xdr:row>172</xdr:row>
                    <xdr:rowOff>228600</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10</xdr:col>
                    <xdr:colOff>342900</xdr:colOff>
                    <xdr:row>162</xdr:row>
                    <xdr:rowOff>6350</xdr:rowOff>
                  </from>
                  <to>
                    <xdr:col>10</xdr:col>
                    <xdr:colOff>527050</xdr:colOff>
                    <xdr:row>162</xdr:row>
                    <xdr:rowOff>228600</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10</xdr:col>
                    <xdr:colOff>342900</xdr:colOff>
                    <xdr:row>163</xdr:row>
                    <xdr:rowOff>6350</xdr:rowOff>
                  </from>
                  <to>
                    <xdr:col>10</xdr:col>
                    <xdr:colOff>527050</xdr:colOff>
                    <xdr:row>163</xdr:row>
                    <xdr:rowOff>228600</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10</xdr:col>
                    <xdr:colOff>342900</xdr:colOff>
                    <xdr:row>164</xdr:row>
                    <xdr:rowOff>6350</xdr:rowOff>
                  </from>
                  <to>
                    <xdr:col>10</xdr:col>
                    <xdr:colOff>527050</xdr:colOff>
                    <xdr:row>164</xdr:row>
                    <xdr:rowOff>228600</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10</xdr:col>
                    <xdr:colOff>342900</xdr:colOff>
                    <xdr:row>165</xdr:row>
                    <xdr:rowOff>0</xdr:rowOff>
                  </from>
                  <to>
                    <xdr:col>10</xdr:col>
                    <xdr:colOff>527050</xdr:colOff>
                    <xdr:row>165</xdr:row>
                    <xdr:rowOff>222250</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10</xdr:col>
                    <xdr:colOff>342900</xdr:colOff>
                    <xdr:row>165</xdr:row>
                    <xdr:rowOff>6350</xdr:rowOff>
                  </from>
                  <to>
                    <xdr:col>10</xdr:col>
                    <xdr:colOff>527050</xdr:colOff>
                    <xdr:row>165</xdr:row>
                    <xdr:rowOff>228600</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10</xdr:col>
                    <xdr:colOff>342900</xdr:colOff>
                    <xdr:row>125</xdr:row>
                    <xdr:rowOff>6350</xdr:rowOff>
                  </from>
                  <to>
                    <xdr:col>10</xdr:col>
                    <xdr:colOff>527050</xdr:colOff>
                    <xdr:row>125</xdr:row>
                    <xdr:rowOff>228600</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10</xdr:col>
                    <xdr:colOff>342900</xdr:colOff>
                    <xdr:row>126</xdr:row>
                    <xdr:rowOff>6350</xdr:rowOff>
                  </from>
                  <to>
                    <xdr:col>10</xdr:col>
                    <xdr:colOff>527050</xdr:colOff>
                    <xdr:row>126</xdr:row>
                    <xdr:rowOff>228600</xdr:rowOff>
                  </to>
                </anchor>
              </controlPr>
            </control>
          </mc:Choice>
        </mc:AlternateContent>
        <mc:AlternateContent xmlns:mc="http://schemas.openxmlformats.org/markup-compatibility/2006">
          <mc:Choice Requires="x14">
            <control shapeId="2265" r:id="rId220" name="Check Box 217">
              <controlPr defaultSize="0" autoFill="0" autoLine="0" autoPict="0">
                <anchor moveWithCells="1">
                  <from>
                    <xdr:col>10</xdr:col>
                    <xdr:colOff>342900</xdr:colOff>
                    <xdr:row>127</xdr:row>
                    <xdr:rowOff>6350</xdr:rowOff>
                  </from>
                  <to>
                    <xdr:col>10</xdr:col>
                    <xdr:colOff>527050</xdr:colOff>
                    <xdr:row>127</xdr:row>
                    <xdr:rowOff>228600</xdr:rowOff>
                  </to>
                </anchor>
              </controlPr>
            </control>
          </mc:Choice>
        </mc:AlternateContent>
        <mc:AlternateContent xmlns:mc="http://schemas.openxmlformats.org/markup-compatibility/2006">
          <mc:Choice Requires="x14">
            <control shapeId="2266" r:id="rId221" name="Check Box 218">
              <controlPr defaultSize="0" autoFill="0" autoLine="0" autoPict="0">
                <anchor moveWithCells="1">
                  <from>
                    <xdr:col>10</xdr:col>
                    <xdr:colOff>342900</xdr:colOff>
                    <xdr:row>126</xdr:row>
                    <xdr:rowOff>6350</xdr:rowOff>
                  </from>
                  <to>
                    <xdr:col>10</xdr:col>
                    <xdr:colOff>527050</xdr:colOff>
                    <xdr:row>126</xdr:row>
                    <xdr:rowOff>228600</xdr:rowOff>
                  </to>
                </anchor>
              </controlPr>
            </control>
          </mc:Choice>
        </mc:AlternateContent>
        <mc:AlternateContent xmlns:mc="http://schemas.openxmlformats.org/markup-compatibility/2006">
          <mc:Choice Requires="x14">
            <control shapeId="2267" r:id="rId222" name="Check Box 219">
              <controlPr defaultSize="0" autoFill="0" autoLine="0" autoPict="0">
                <anchor moveWithCells="1">
                  <from>
                    <xdr:col>10</xdr:col>
                    <xdr:colOff>342900</xdr:colOff>
                    <xdr:row>127</xdr:row>
                    <xdr:rowOff>6350</xdr:rowOff>
                  </from>
                  <to>
                    <xdr:col>10</xdr:col>
                    <xdr:colOff>527050</xdr:colOff>
                    <xdr:row>127</xdr:row>
                    <xdr:rowOff>228600</xdr:rowOff>
                  </to>
                </anchor>
              </controlPr>
            </control>
          </mc:Choice>
        </mc:AlternateContent>
        <mc:AlternateContent xmlns:mc="http://schemas.openxmlformats.org/markup-compatibility/2006">
          <mc:Choice Requires="x14">
            <control shapeId="2268" r:id="rId223" name="Check Box 220">
              <controlPr defaultSize="0" autoFill="0" autoLine="0" autoPict="0">
                <anchor moveWithCells="1">
                  <from>
                    <xdr:col>10</xdr:col>
                    <xdr:colOff>342900</xdr:colOff>
                    <xdr:row>128</xdr:row>
                    <xdr:rowOff>6350</xdr:rowOff>
                  </from>
                  <to>
                    <xdr:col>10</xdr:col>
                    <xdr:colOff>527050</xdr:colOff>
                    <xdr:row>128</xdr:row>
                    <xdr:rowOff>228600</xdr:rowOff>
                  </to>
                </anchor>
              </controlPr>
            </control>
          </mc:Choice>
        </mc:AlternateContent>
        <mc:AlternateContent xmlns:mc="http://schemas.openxmlformats.org/markup-compatibility/2006">
          <mc:Choice Requires="x14">
            <control shapeId="2269" r:id="rId224" name="Check Box 221">
              <controlPr defaultSize="0" autoFill="0" autoLine="0" autoPict="0">
                <anchor moveWithCells="1">
                  <from>
                    <xdr:col>10</xdr:col>
                    <xdr:colOff>342900</xdr:colOff>
                    <xdr:row>137</xdr:row>
                    <xdr:rowOff>6350</xdr:rowOff>
                  </from>
                  <to>
                    <xdr:col>10</xdr:col>
                    <xdr:colOff>527050</xdr:colOff>
                    <xdr:row>137</xdr:row>
                    <xdr:rowOff>228600</xdr:rowOff>
                  </to>
                </anchor>
              </controlPr>
            </control>
          </mc:Choice>
        </mc:AlternateContent>
        <mc:AlternateContent xmlns:mc="http://schemas.openxmlformats.org/markup-compatibility/2006">
          <mc:Choice Requires="x14">
            <control shapeId="2270" r:id="rId225" name="Check Box 222">
              <controlPr defaultSize="0" autoFill="0" autoLine="0" autoPict="0">
                <anchor moveWithCells="1">
                  <from>
                    <xdr:col>10</xdr:col>
                    <xdr:colOff>342900</xdr:colOff>
                    <xdr:row>133</xdr:row>
                    <xdr:rowOff>6350</xdr:rowOff>
                  </from>
                  <to>
                    <xdr:col>10</xdr:col>
                    <xdr:colOff>527050</xdr:colOff>
                    <xdr:row>133</xdr:row>
                    <xdr:rowOff>228600</xdr:rowOff>
                  </to>
                </anchor>
              </controlPr>
            </control>
          </mc:Choice>
        </mc:AlternateContent>
        <mc:AlternateContent xmlns:mc="http://schemas.openxmlformats.org/markup-compatibility/2006">
          <mc:Choice Requires="x14">
            <control shapeId="2271" r:id="rId226" name="Check Box 223">
              <controlPr defaultSize="0" autoFill="0" autoLine="0" autoPict="0">
                <anchor moveWithCells="1">
                  <from>
                    <xdr:col>10</xdr:col>
                    <xdr:colOff>342900</xdr:colOff>
                    <xdr:row>219</xdr:row>
                    <xdr:rowOff>6350</xdr:rowOff>
                  </from>
                  <to>
                    <xdr:col>10</xdr:col>
                    <xdr:colOff>527050</xdr:colOff>
                    <xdr:row>219</xdr:row>
                    <xdr:rowOff>228600</xdr:rowOff>
                  </to>
                </anchor>
              </controlPr>
            </control>
          </mc:Choice>
        </mc:AlternateContent>
        <mc:AlternateContent xmlns:mc="http://schemas.openxmlformats.org/markup-compatibility/2006">
          <mc:Choice Requires="x14">
            <control shapeId="2272" r:id="rId227" name="Check Box 224">
              <controlPr defaultSize="0" autoFill="0" autoLine="0" autoPict="0">
                <anchor moveWithCells="1">
                  <from>
                    <xdr:col>10</xdr:col>
                    <xdr:colOff>342900</xdr:colOff>
                    <xdr:row>200</xdr:row>
                    <xdr:rowOff>6350</xdr:rowOff>
                  </from>
                  <to>
                    <xdr:col>10</xdr:col>
                    <xdr:colOff>527050</xdr:colOff>
                    <xdr:row>200</xdr:row>
                    <xdr:rowOff>228600</xdr:rowOff>
                  </to>
                </anchor>
              </controlPr>
            </control>
          </mc:Choice>
        </mc:AlternateContent>
        <mc:AlternateContent xmlns:mc="http://schemas.openxmlformats.org/markup-compatibility/2006">
          <mc:Choice Requires="x14">
            <control shapeId="2273" r:id="rId228" name="Check Box 225">
              <controlPr defaultSize="0" autoFill="0" autoLine="0" autoPict="0">
                <anchor moveWithCells="1">
                  <from>
                    <xdr:col>10</xdr:col>
                    <xdr:colOff>342900</xdr:colOff>
                    <xdr:row>211</xdr:row>
                    <xdr:rowOff>6350</xdr:rowOff>
                  </from>
                  <to>
                    <xdr:col>10</xdr:col>
                    <xdr:colOff>527050</xdr:colOff>
                    <xdr:row>211</xdr:row>
                    <xdr:rowOff>228600</xdr:rowOff>
                  </to>
                </anchor>
              </controlPr>
            </control>
          </mc:Choice>
        </mc:AlternateContent>
        <mc:AlternateContent xmlns:mc="http://schemas.openxmlformats.org/markup-compatibility/2006">
          <mc:Choice Requires="x14">
            <control shapeId="2274" r:id="rId229" name="Check Box 226">
              <controlPr defaultSize="0" autoFill="0" autoLine="0" autoPict="0">
                <anchor moveWithCells="1">
                  <from>
                    <xdr:col>10</xdr:col>
                    <xdr:colOff>342900</xdr:colOff>
                    <xdr:row>212</xdr:row>
                    <xdr:rowOff>6350</xdr:rowOff>
                  </from>
                  <to>
                    <xdr:col>10</xdr:col>
                    <xdr:colOff>527050</xdr:colOff>
                    <xdr:row>212</xdr:row>
                    <xdr:rowOff>228600</xdr:rowOff>
                  </to>
                </anchor>
              </controlPr>
            </control>
          </mc:Choice>
        </mc:AlternateContent>
        <mc:AlternateContent xmlns:mc="http://schemas.openxmlformats.org/markup-compatibility/2006">
          <mc:Choice Requires="x14">
            <control shapeId="2275" r:id="rId230" name="Check Box 227">
              <controlPr defaultSize="0" autoFill="0" autoLine="0" autoPict="0">
                <anchor moveWithCells="1">
                  <from>
                    <xdr:col>10</xdr:col>
                    <xdr:colOff>342900</xdr:colOff>
                    <xdr:row>213</xdr:row>
                    <xdr:rowOff>6350</xdr:rowOff>
                  </from>
                  <to>
                    <xdr:col>10</xdr:col>
                    <xdr:colOff>527050</xdr:colOff>
                    <xdr:row>213</xdr:row>
                    <xdr:rowOff>228600</xdr:rowOff>
                  </to>
                </anchor>
              </controlPr>
            </control>
          </mc:Choice>
        </mc:AlternateContent>
        <mc:AlternateContent xmlns:mc="http://schemas.openxmlformats.org/markup-compatibility/2006">
          <mc:Choice Requires="x14">
            <control shapeId="2276" r:id="rId231" name="Check Box 228">
              <controlPr defaultSize="0" autoFill="0" autoLine="0" autoPict="0">
                <anchor moveWithCells="1">
                  <from>
                    <xdr:col>10</xdr:col>
                    <xdr:colOff>342900</xdr:colOff>
                    <xdr:row>183</xdr:row>
                    <xdr:rowOff>6350</xdr:rowOff>
                  </from>
                  <to>
                    <xdr:col>10</xdr:col>
                    <xdr:colOff>527050</xdr:colOff>
                    <xdr:row>183</xdr:row>
                    <xdr:rowOff>228600</xdr:rowOff>
                  </to>
                </anchor>
              </controlPr>
            </control>
          </mc:Choice>
        </mc:AlternateContent>
        <mc:AlternateContent xmlns:mc="http://schemas.openxmlformats.org/markup-compatibility/2006">
          <mc:Choice Requires="x14">
            <control shapeId="2277" r:id="rId232" name="Check Box 229">
              <controlPr defaultSize="0" autoFill="0" autoLine="0" autoPict="0">
                <anchor moveWithCells="1">
                  <from>
                    <xdr:col>10</xdr:col>
                    <xdr:colOff>342900</xdr:colOff>
                    <xdr:row>133</xdr:row>
                    <xdr:rowOff>6350</xdr:rowOff>
                  </from>
                  <to>
                    <xdr:col>10</xdr:col>
                    <xdr:colOff>527050</xdr:colOff>
                    <xdr:row>133</xdr:row>
                    <xdr:rowOff>228600</xdr:rowOff>
                  </to>
                </anchor>
              </controlPr>
            </control>
          </mc:Choice>
        </mc:AlternateContent>
        <mc:AlternateContent xmlns:mc="http://schemas.openxmlformats.org/markup-compatibility/2006">
          <mc:Choice Requires="x14">
            <control shapeId="2278" r:id="rId233" name="Check Box 230">
              <controlPr defaultSize="0" autoFill="0" autoLine="0" autoPict="0">
                <anchor moveWithCells="1">
                  <from>
                    <xdr:col>10</xdr:col>
                    <xdr:colOff>342900</xdr:colOff>
                    <xdr:row>219</xdr:row>
                    <xdr:rowOff>6350</xdr:rowOff>
                  </from>
                  <to>
                    <xdr:col>10</xdr:col>
                    <xdr:colOff>527050</xdr:colOff>
                    <xdr:row>219</xdr:row>
                    <xdr:rowOff>228600</xdr:rowOff>
                  </to>
                </anchor>
              </controlPr>
            </control>
          </mc:Choice>
        </mc:AlternateContent>
        <mc:AlternateContent xmlns:mc="http://schemas.openxmlformats.org/markup-compatibility/2006">
          <mc:Choice Requires="x14">
            <control shapeId="2279" r:id="rId234" name="Check Box 231">
              <controlPr defaultSize="0" autoFill="0" autoLine="0" autoPict="0">
                <anchor moveWithCells="1">
                  <from>
                    <xdr:col>10</xdr:col>
                    <xdr:colOff>342900</xdr:colOff>
                    <xdr:row>132</xdr:row>
                    <xdr:rowOff>6350</xdr:rowOff>
                  </from>
                  <to>
                    <xdr:col>10</xdr:col>
                    <xdr:colOff>527050</xdr:colOff>
                    <xdr:row>132</xdr:row>
                    <xdr:rowOff>228600</xdr:rowOff>
                  </to>
                </anchor>
              </controlPr>
            </control>
          </mc:Choice>
        </mc:AlternateContent>
        <mc:AlternateContent xmlns:mc="http://schemas.openxmlformats.org/markup-compatibility/2006">
          <mc:Choice Requires="x14">
            <control shapeId="2280" r:id="rId235" name="Check Box 232">
              <controlPr defaultSize="0" autoFill="0" autoLine="0" autoPict="0">
                <anchor moveWithCells="1">
                  <from>
                    <xdr:col>10</xdr:col>
                    <xdr:colOff>342900</xdr:colOff>
                    <xdr:row>132</xdr:row>
                    <xdr:rowOff>6350</xdr:rowOff>
                  </from>
                  <to>
                    <xdr:col>10</xdr:col>
                    <xdr:colOff>527050</xdr:colOff>
                    <xdr:row>132</xdr:row>
                    <xdr:rowOff>228600</xdr:rowOff>
                  </to>
                </anchor>
              </controlPr>
            </control>
          </mc:Choice>
        </mc:AlternateContent>
        <mc:AlternateContent xmlns:mc="http://schemas.openxmlformats.org/markup-compatibility/2006">
          <mc:Choice Requires="x14">
            <control shapeId="2281" r:id="rId236" name="Check Box 233">
              <controlPr defaultSize="0" autoFill="0" autoLine="0" autoPict="0">
                <anchor moveWithCells="1">
                  <from>
                    <xdr:col>10</xdr:col>
                    <xdr:colOff>342900</xdr:colOff>
                    <xdr:row>221</xdr:row>
                    <xdr:rowOff>6350</xdr:rowOff>
                  </from>
                  <to>
                    <xdr:col>10</xdr:col>
                    <xdr:colOff>527050</xdr:colOff>
                    <xdr:row>221</xdr:row>
                    <xdr:rowOff>228600</xdr:rowOff>
                  </to>
                </anchor>
              </controlPr>
            </control>
          </mc:Choice>
        </mc:AlternateContent>
        <mc:AlternateContent xmlns:mc="http://schemas.openxmlformats.org/markup-compatibility/2006">
          <mc:Choice Requires="x14">
            <control shapeId="2282" r:id="rId237" name="Check Box 234">
              <controlPr defaultSize="0" autoFill="0" autoLine="0" autoPict="0">
                <anchor moveWithCells="1">
                  <from>
                    <xdr:col>10</xdr:col>
                    <xdr:colOff>342900</xdr:colOff>
                    <xdr:row>227</xdr:row>
                    <xdr:rowOff>6350</xdr:rowOff>
                  </from>
                  <to>
                    <xdr:col>10</xdr:col>
                    <xdr:colOff>527050</xdr:colOff>
                    <xdr:row>227</xdr:row>
                    <xdr:rowOff>228600</xdr:rowOff>
                  </to>
                </anchor>
              </controlPr>
            </control>
          </mc:Choice>
        </mc:AlternateContent>
        <mc:AlternateContent xmlns:mc="http://schemas.openxmlformats.org/markup-compatibility/2006">
          <mc:Choice Requires="x14">
            <control shapeId="2283" r:id="rId238" name="Check Box 235">
              <controlPr defaultSize="0" autoFill="0" autoLine="0" autoPict="0">
                <anchor moveWithCells="1">
                  <from>
                    <xdr:col>10</xdr:col>
                    <xdr:colOff>342900</xdr:colOff>
                    <xdr:row>228</xdr:row>
                    <xdr:rowOff>6350</xdr:rowOff>
                  </from>
                  <to>
                    <xdr:col>10</xdr:col>
                    <xdr:colOff>527050</xdr:colOff>
                    <xdr:row>228</xdr:row>
                    <xdr:rowOff>228600</xdr:rowOff>
                  </to>
                </anchor>
              </controlPr>
            </control>
          </mc:Choice>
        </mc:AlternateContent>
        <mc:AlternateContent xmlns:mc="http://schemas.openxmlformats.org/markup-compatibility/2006">
          <mc:Choice Requires="x14">
            <control shapeId="2284" r:id="rId239" name="Check Box 236">
              <controlPr defaultSize="0" autoFill="0" autoLine="0" autoPict="0">
                <anchor moveWithCells="1">
                  <from>
                    <xdr:col>10</xdr:col>
                    <xdr:colOff>342900</xdr:colOff>
                    <xdr:row>229</xdr:row>
                    <xdr:rowOff>6350</xdr:rowOff>
                  </from>
                  <to>
                    <xdr:col>10</xdr:col>
                    <xdr:colOff>527050</xdr:colOff>
                    <xdr:row>229</xdr:row>
                    <xdr:rowOff>228600</xdr:rowOff>
                  </to>
                </anchor>
              </controlPr>
            </control>
          </mc:Choice>
        </mc:AlternateContent>
        <mc:AlternateContent xmlns:mc="http://schemas.openxmlformats.org/markup-compatibility/2006">
          <mc:Choice Requires="x14">
            <control shapeId="2285" r:id="rId240" name="Check Box 237">
              <controlPr defaultSize="0" autoFill="0" autoLine="0" autoPict="0">
                <anchor moveWithCells="1">
                  <from>
                    <xdr:col>10</xdr:col>
                    <xdr:colOff>342900</xdr:colOff>
                    <xdr:row>230</xdr:row>
                    <xdr:rowOff>6350</xdr:rowOff>
                  </from>
                  <to>
                    <xdr:col>10</xdr:col>
                    <xdr:colOff>527050</xdr:colOff>
                    <xdr:row>230</xdr:row>
                    <xdr:rowOff>228600</xdr:rowOff>
                  </to>
                </anchor>
              </controlPr>
            </control>
          </mc:Choice>
        </mc:AlternateContent>
        <mc:AlternateContent xmlns:mc="http://schemas.openxmlformats.org/markup-compatibility/2006">
          <mc:Choice Requires="x14">
            <control shapeId="2286" r:id="rId241" name="Check Box 238">
              <controlPr defaultSize="0" autoFill="0" autoLine="0" autoPict="0">
                <anchor moveWithCells="1">
                  <from>
                    <xdr:col>10</xdr:col>
                    <xdr:colOff>342900</xdr:colOff>
                    <xdr:row>231</xdr:row>
                    <xdr:rowOff>6350</xdr:rowOff>
                  </from>
                  <to>
                    <xdr:col>10</xdr:col>
                    <xdr:colOff>527050</xdr:colOff>
                    <xdr:row>231</xdr:row>
                    <xdr:rowOff>228600</xdr:rowOff>
                  </to>
                </anchor>
              </controlPr>
            </control>
          </mc:Choice>
        </mc:AlternateContent>
        <mc:AlternateContent xmlns:mc="http://schemas.openxmlformats.org/markup-compatibility/2006">
          <mc:Choice Requires="x14">
            <control shapeId="2287" r:id="rId242" name="Check Box 239">
              <controlPr defaultSize="0" autoFill="0" autoLine="0" autoPict="0">
                <anchor moveWithCells="1">
                  <from>
                    <xdr:col>10</xdr:col>
                    <xdr:colOff>342900</xdr:colOff>
                    <xdr:row>130</xdr:row>
                    <xdr:rowOff>6350</xdr:rowOff>
                  </from>
                  <to>
                    <xdr:col>10</xdr:col>
                    <xdr:colOff>527050</xdr:colOff>
                    <xdr:row>130</xdr:row>
                    <xdr:rowOff>228600</xdr:rowOff>
                  </to>
                </anchor>
              </controlPr>
            </control>
          </mc:Choice>
        </mc:AlternateContent>
        <mc:AlternateContent xmlns:mc="http://schemas.openxmlformats.org/markup-compatibility/2006">
          <mc:Choice Requires="x14">
            <control shapeId="2288" r:id="rId243" name="Check Box 240">
              <controlPr defaultSize="0" autoFill="0" autoLine="0" autoPict="0">
                <anchor moveWithCells="1">
                  <from>
                    <xdr:col>10</xdr:col>
                    <xdr:colOff>342900</xdr:colOff>
                    <xdr:row>234</xdr:row>
                    <xdr:rowOff>6350</xdr:rowOff>
                  </from>
                  <to>
                    <xdr:col>10</xdr:col>
                    <xdr:colOff>527050</xdr:colOff>
                    <xdr:row>234</xdr:row>
                    <xdr:rowOff>228600</xdr:rowOff>
                  </to>
                </anchor>
              </controlPr>
            </control>
          </mc:Choice>
        </mc:AlternateContent>
        <mc:AlternateContent xmlns:mc="http://schemas.openxmlformats.org/markup-compatibility/2006">
          <mc:Choice Requires="x14">
            <control shapeId="2289" r:id="rId244" name="Check Box 241">
              <controlPr defaultSize="0" autoFill="0" autoLine="0" autoPict="0">
                <anchor moveWithCells="1">
                  <from>
                    <xdr:col>10</xdr:col>
                    <xdr:colOff>342900</xdr:colOff>
                    <xdr:row>235</xdr:row>
                    <xdr:rowOff>6350</xdr:rowOff>
                  </from>
                  <to>
                    <xdr:col>10</xdr:col>
                    <xdr:colOff>527050</xdr:colOff>
                    <xdr:row>235</xdr:row>
                    <xdr:rowOff>228600</xdr:rowOff>
                  </to>
                </anchor>
              </controlPr>
            </control>
          </mc:Choice>
        </mc:AlternateContent>
        <mc:AlternateContent xmlns:mc="http://schemas.openxmlformats.org/markup-compatibility/2006">
          <mc:Choice Requires="x14">
            <control shapeId="2290" r:id="rId245" name="Check Box 242">
              <controlPr defaultSize="0" autoFill="0" autoLine="0" autoPict="0">
                <anchor moveWithCells="1">
                  <from>
                    <xdr:col>10</xdr:col>
                    <xdr:colOff>342900</xdr:colOff>
                    <xdr:row>236</xdr:row>
                    <xdr:rowOff>6350</xdr:rowOff>
                  </from>
                  <to>
                    <xdr:col>10</xdr:col>
                    <xdr:colOff>527050</xdr:colOff>
                    <xdr:row>236</xdr:row>
                    <xdr:rowOff>228600</xdr:rowOff>
                  </to>
                </anchor>
              </controlPr>
            </control>
          </mc:Choice>
        </mc:AlternateContent>
        <mc:AlternateContent xmlns:mc="http://schemas.openxmlformats.org/markup-compatibility/2006">
          <mc:Choice Requires="x14">
            <control shapeId="2291" r:id="rId246" name="Check Box 243">
              <controlPr defaultSize="0" autoFill="0" autoLine="0" autoPict="0">
                <anchor moveWithCells="1">
                  <from>
                    <xdr:col>10</xdr:col>
                    <xdr:colOff>342900</xdr:colOff>
                    <xdr:row>237</xdr:row>
                    <xdr:rowOff>6350</xdr:rowOff>
                  </from>
                  <to>
                    <xdr:col>10</xdr:col>
                    <xdr:colOff>527050</xdr:colOff>
                    <xdr:row>237</xdr:row>
                    <xdr:rowOff>228600</xdr:rowOff>
                  </to>
                </anchor>
              </controlPr>
            </control>
          </mc:Choice>
        </mc:AlternateContent>
        <mc:AlternateContent xmlns:mc="http://schemas.openxmlformats.org/markup-compatibility/2006">
          <mc:Choice Requires="x14">
            <control shapeId="2292" r:id="rId247" name="Check Box 244">
              <controlPr defaultSize="0" autoFill="0" autoLine="0" autoPict="0">
                <anchor moveWithCells="1">
                  <from>
                    <xdr:col>10</xdr:col>
                    <xdr:colOff>342900</xdr:colOff>
                    <xdr:row>238</xdr:row>
                    <xdr:rowOff>6350</xdr:rowOff>
                  </from>
                  <to>
                    <xdr:col>10</xdr:col>
                    <xdr:colOff>527050</xdr:colOff>
                    <xdr:row>238</xdr:row>
                    <xdr:rowOff>228600</xdr:rowOff>
                  </to>
                </anchor>
              </controlPr>
            </control>
          </mc:Choice>
        </mc:AlternateContent>
        <mc:AlternateContent xmlns:mc="http://schemas.openxmlformats.org/markup-compatibility/2006">
          <mc:Choice Requires="x14">
            <control shapeId="2293" r:id="rId248" name="Check Box 245">
              <controlPr defaultSize="0" autoFill="0" autoLine="0" autoPict="0">
                <anchor moveWithCells="1">
                  <from>
                    <xdr:col>10</xdr:col>
                    <xdr:colOff>342900</xdr:colOff>
                    <xdr:row>239</xdr:row>
                    <xdr:rowOff>6350</xdr:rowOff>
                  </from>
                  <to>
                    <xdr:col>10</xdr:col>
                    <xdr:colOff>527050</xdr:colOff>
                    <xdr:row>239</xdr:row>
                    <xdr:rowOff>228600</xdr:rowOff>
                  </to>
                </anchor>
              </controlPr>
            </control>
          </mc:Choice>
        </mc:AlternateContent>
        <mc:AlternateContent xmlns:mc="http://schemas.openxmlformats.org/markup-compatibility/2006">
          <mc:Choice Requires="x14">
            <control shapeId="2294" r:id="rId249" name="Check Box 246">
              <controlPr defaultSize="0" autoFill="0" autoLine="0" autoPict="0">
                <anchor moveWithCells="1">
                  <from>
                    <xdr:col>10</xdr:col>
                    <xdr:colOff>342900</xdr:colOff>
                    <xdr:row>240</xdr:row>
                    <xdr:rowOff>6350</xdr:rowOff>
                  </from>
                  <to>
                    <xdr:col>10</xdr:col>
                    <xdr:colOff>527050</xdr:colOff>
                    <xdr:row>240</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9"/>
  <sheetViews>
    <sheetView zoomScaleNormal="100" workbookViewId="0">
      <pane ySplit="1" topLeftCell="A95" activePane="bottomLeft" state="frozen"/>
      <selection pane="bottomLeft" activeCell="D40" sqref="D40"/>
    </sheetView>
  </sheetViews>
  <sheetFormatPr defaultColWidth="9.08984375" defaultRowHeight="14" x14ac:dyDescent="0.35"/>
  <cols>
    <col min="1" max="1" width="27.453125" style="3" customWidth="1"/>
    <col min="2" max="2" width="18" style="2" bestFit="1" customWidth="1"/>
    <col min="3" max="3" width="24.54296875" style="13" bestFit="1" customWidth="1"/>
    <col min="4" max="4" width="47.54296875" style="1" bestFit="1" customWidth="1"/>
    <col min="5" max="5" width="45.6328125" style="11" bestFit="1" customWidth="1"/>
    <col min="6" max="16384" width="9.08984375" style="1"/>
  </cols>
  <sheetData>
    <row r="1" spans="1:5" x14ac:dyDescent="0.35">
      <c r="A1" s="6" t="s">
        <v>7</v>
      </c>
      <c r="B1" s="5" t="s">
        <v>8</v>
      </c>
      <c r="C1" s="14" t="s">
        <v>295</v>
      </c>
      <c r="D1" s="4" t="s">
        <v>296</v>
      </c>
      <c r="E1" s="6" t="s">
        <v>297</v>
      </c>
    </row>
    <row r="2" spans="1:5" s="11" customFormat="1" x14ac:dyDescent="0.35">
      <c r="A2" s="12"/>
      <c r="B2" s="9" t="s">
        <v>156</v>
      </c>
      <c r="C2" s="10" t="s">
        <v>298</v>
      </c>
      <c r="D2" s="7" t="s">
        <v>299</v>
      </c>
      <c r="E2" s="7"/>
    </row>
    <row r="3" spans="1:5" s="11" customFormat="1" x14ac:dyDescent="0.35">
      <c r="A3" s="10"/>
      <c r="B3" s="8" t="s">
        <v>97</v>
      </c>
      <c r="C3" s="10" t="s">
        <v>298</v>
      </c>
      <c r="D3" s="7" t="s">
        <v>300</v>
      </c>
      <c r="E3" s="7"/>
    </row>
    <row r="4" spans="1:5" s="11" customFormat="1" x14ac:dyDescent="0.35">
      <c r="A4" s="10"/>
      <c r="B4" s="8" t="s">
        <v>49</v>
      </c>
      <c r="C4" s="10" t="s">
        <v>298</v>
      </c>
      <c r="D4" s="7" t="s">
        <v>301</v>
      </c>
      <c r="E4" s="7"/>
    </row>
    <row r="5" spans="1:5" x14ac:dyDescent="0.35">
      <c r="A5" s="10"/>
      <c r="B5" s="8" t="s">
        <v>302</v>
      </c>
      <c r="C5" s="10" t="s">
        <v>303</v>
      </c>
      <c r="D5" s="7" t="s">
        <v>304</v>
      </c>
      <c r="E5" s="7"/>
    </row>
    <row r="6" spans="1:5" x14ac:dyDescent="0.35">
      <c r="A6" s="10"/>
      <c r="B6" s="8" t="s">
        <v>302</v>
      </c>
      <c r="C6" s="10" t="s">
        <v>303</v>
      </c>
      <c r="D6" s="7" t="s">
        <v>305</v>
      </c>
      <c r="E6" s="7"/>
    </row>
    <row r="7" spans="1:5" x14ac:dyDescent="0.35">
      <c r="A7" s="10"/>
      <c r="B7" s="8" t="s">
        <v>302</v>
      </c>
      <c r="C7" s="10" t="s">
        <v>303</v>
      </c>
      <c r="D7" s="7" t="s">
        <v>306</v>
      </c>
      <c r="E7" s="7"/>
    </row>
    <row r="8" spans="1:5" x14ac:dyDescent="0.35">
      <c r="A8" s="10" t="s">
        <v>307</v>
      </c>
      <c r="B8" s="8" t="s">
        <v>302</v>
      </c>
      <c r="C8" s="10" t="s">
        <v>303</v>
      </c>
      <c r="D8" s="7" t="s">
        <v>308</v>
      </c>
      <c r="E8" s="7"/>
    </row>
    <row r="9" spans="1:5" x14ac:dyDescent="0.35">
      <c r="A9" s="10"/>
      <c r="B9" s="8" t="s">
        <v>302</v>
      </c>
      <c r="C9" s="10" t="s">
        <v>303</v>
      </c>
      <c r="D9" s="7" t="s">
        <v>309</v>
      </c>
      <c r="E9" s="7"/>
    </row>
    <row r="10" spans="1:5" x14ac:dyDescent="0.35">
      <c r="A10" s="10"/>
      <c r="B10" s="8" t="s">
        <v>302</v>
      </c>
      <c r="C10" s="10" t="s">
        <v>303</v>
      </c>
      <c r="D10" s="7" t="s">
        <v>310</v>
      </c>
      <c r="E10" s="7"/>
    </row>
    <row r="11" spans="1:5" x14ac:dyDescent="0.35">
      <c r="A11" s="12"/>
      <c r="B11" s="9" t="s">
        <v>311</v>
      </c>
      <c r="C11" s="10" t="s">
        <v>312</v>
      </c>
      <c r="D11" s="7" t="s">
        <v>313</v>
      </c>
      <c r="E11" s="7"/>
    </row>
    <row r="12" spans="1:5" x14ac:dyDescent="0.35">
      <c r="A12" s="12"/>
      <c r="B12" s="9" t="s">
        <v>311</v>
      </c>
      <c r="C12" s="10" t="s">
        <v>312</v>
      </c>
      <c r="D12" s="7" t="s">
        <v>314</v>
      </c>
      <c r="E12" s="7"/>
    </row>
    <row r="13" spans="1:5" x14ac:dyDescent="0.35">
      <c r="A13" s="12"/>
      <c r="B13" s="9" t="s">
        <v>315</v>
      </c>
      <c r="C13" s="10" t="s">
        <v>312</v>
      </c>
      <c r="D13" s="7" t="s">
        <v>316</v>
      </c>
      <c r="E13" s="7"/>
    </row>
    <row r="14" spans="1:5" x14ac:dyDescent="0.35">
      <c r="A14" s="12"/>
      <c r="B14" s="9" t="s">
        <v>315</v>
      </c>
      <c r="C14" s="10" t="s">
        <v>312</v>
      </c>
      <c r="D14" s="7" t="s">
        <v>317</v>
      </c>
      <c r="E14" s="7"/>
    </row>
    <row r="15" spans="1:5" x14ac:dyDescent="0.35">
      <c r="A15" s="10"/>
      <c r="B15" s="8" t="s">
        <v>49</v>
      </c>
      <c r="C15" s="10" t="s">
        <v>318</v>
      </c>
      <c r="D15" s="7" t="s">
        <v>319</v>
      </c>
      <c r="E15" s="7"/>
    </row>
    <row r="16" spans="1:5" x14ac:dyDescent="0.35">
      <c r="A16" s="10"/>
      <c r="B16" s="8" t="s">
        <v>117</v>
      </c>
      <c r="C16" s="10" t="s">
        <v>298</v>
      </c>
      <c r="D16" s="7" t="s">
        <v>320</v>
      </c>
      <c r="E16" s="7"/>
    </row>
    <row r="17" spans="1:5" x14ac:dyDescent="0.35">
      <c r="A17" s="12"/>
      <c r="B17" s="9" t="s">
        <v>150</v>
      </c>
      <c r="C17" s="10" t="s">
        <v>312</v>
      </c>
      <c r="D17" s="7" t="s">
        <v>321</v>
      </c>
      <c r="E17" s="7"/>
    </row>
    <row r="18" spans="1:5" x14ac:dyDescent="0.35">
      <c r="A18" s="12"/>
      <c r="B18" s="9" t="s">
        <v>42</v>
      </c>
      <c r="C18" s="10" t="s">
        <v>298</v>
      </c>
      <c r="D18" s="7" t="s">
        <v>322</v>
      </c>
      <c r="E18" s="7"/>
    </row>
    <row r="19" spans="1:5" x14ac:dyDescent="0.35">
      <c r="A19" s="10"/>
      <c r="B19" s="10" t="s">
        <v>49</v>
      </c>
      <c r="C19" s="10" t="s">
        <v>323</v>
      </c>
      <c r="D19" s="7" t="s">
        <v>324</v>
      </c>
      <c r="E19" s="15" t="s">
        <v>325</v>
      </c>
    </row>
    <row r="20" spans="1:5" x14ac:dyDescent="0.35">
      <c r="A20" s="10"/>
      <c r="B20" s="8" t="s">
        <v>49</v>
      </c>
      <c r="C20" s="10" t="s">
        <v>326</v>
      </c>
      <c r="D20" s="7" t="s">
        <v>327</v>
      </c>
      <c r="E20" s="7"/>
    </row>
    <row r="21" spans="1:5" x14ac:dyDescent="0.35">
      <c r="A21" s="10"/>
      <c r="B21" s="8" t="s">
        <v>49</v>
      </c>
      <c r="C21" s="10" t="s">
        <v>326</v>
      </c>
      <c r="D21" s="7" t="s">
        <v>328</v>
      </c>
      <c r="E21" s="7"/>
    </row>
    <row r="22" spans="1:5" x14ac:dyDescent="0.35">
      <c r="A22" s="10"/>
      <c r="B22" s="8" t="s">
        <v>49</v>
      </c>
      <c r="C22" s="10" t="s">
        <v>326</v>
      </c>
      <c r="D22" s="7" t="s">
        <v>329</v>
      </c>
      <c r="E22" s="7"/>
    </row>
    <row r="23" spans="1:5" x14ac:dyDescent="0.35">
      <c r="A23" s="10"/>
      <c r="B23" s="10" t="s">
        <v>150</v>
      </c>
      <c r="C23" s="10" t="s">
        <v>330</v>
      </c>
      <c r="D23" s="7" t="s">
        <v>331</v>
      </c>
      <c r="E23" s="15" t="s">
        <v>325</v>
      </c>
    </row>
    <row r="24" spans="1:5" x14ac:dyDescent="0.35">
      <c r="A24" s="10"/>
      <c r="B24" s="10" t="s">
        <v>150</v>
      </c>
      <c r="C24" s="10" t="s">
        <v>330</v>
      </c>
      <c r="D24" s="7" t="s">
        <v>332</v>
      </c>
      <c r="E24" s="15" t="s">
        <v>325</v>
      </c>
    </row>
    <row r="25" spans="1:5" x14ac:dyDescent="0.35">
      <c r="A25" s="10"/>
      <c r="B25" s="10" t="s">
        <v>150</v>
      </c>
      <c r="C25" s="10" t="s">
        <v>333</v>
      </c>
      <c r="D25" s="7" t="s">
        <v>334</v>
      </c>
      <c r="E25" s="15" t="s">
        <v>325</v>
      </c>
    </row>
    <row r="26" spans="1:5" x14ac:dyDescent="0.35">
      <c r="A26" s="10"/>
      <c r="B26" s="10" t="s">
        <v>150</v>
      </c>
      <c r="C26" s="10" t="s">
        <v>335</v>
      </c>
      <c r="D26" s="7" t="s">
        <v>336</v>
      </c>
      <c r="E26" s="15" t="s">
        <v>325</v>
      </c>
    </row>
    <row r="27" spans="1:5" x14ac:dyDescent="0.35">
      <c r="A27" s="10"/>
      <c r="B27" s="10" t="s">
        <v>150</v>
      </c>
      <c r="C27" s="10" t="s">
        <v>337</v>
      </c>
      <c r="D27" s="7" t="s">
        <v>338</v>
      </c>
      <c r="E27" s="15" t="s">
        <v>325</v>
      </c>
    </row>
    <row r="28" spans="1:5" x14ac:dyDescent="0.35">
      <c r="A28" s="10"/>
      <c r="B28" s="10" t="s">
        <v>150</v>
      </c>
      <c r="C28" s="10" t="s">
        <v>339</v>
      </c>
      <c r="D28" s="7" t="s">
        <v>340</v>
      </c>
      <c r="E28" s="15" t="s">
        <v>325</v>
      </c>
    </row>
    <row r="29" spans="1:5" x14ac:dyDescent="0.35">
      <c r="A29" s="10"/>
      <c r="B29" s="8" t="s">
        <v>49</v>
      </c>
      <c r="C29" s="10" t="s">
        <v>341</v>
      </c>
      <c r="D29" s="7" t="s">
        <v>213</v>
      </c>
      <c r="E29" s="7"/>
    </row>
    <row r="30" spans="1:5" x14ac:dyDescent="0.35">
      <c r="A30" s="10"/>
      <c r="B30" s="8" t="s">
        <v>49</v>
      </c>
      <c r="C30" s="10" t="s">
        <v>341</v>
      </c>
      <c r="D30" s="7" t="s">
        <v>215</v>
      </c>
      <c r="E30" s="7"/>
    </row>
    <row r="31" spans="1:5" x14ac:dyDescent="0.35">
      <c r="A31" s="12"/>
      <c r="B31" s="9" t="s">
        <v>315</v>
      </c>
      <c r="C31" s="10" t="s">
        <v>312</v>
      </c>
      <c r="D31" s="7" t="s">
        <v>342</v>
      </c>
      <c r="E31" s="7"/>
    </row>
    <row r="32" spans="1:5" x14ac:dyDescent="0.35">
      <c r="A32" s="10"/>
      <c r="B32" s="8" t="s">
        <v>49</v>
      </c>
      <c r="C32" s="10" t="s">
        <v>343</v>
      </c>
      <c r="D32" s="7" t="s">
        <v>344</v>
      </c>
      <c r="E32" s="7"/>
    </row>
    <row r="33" spans="1:5" x14ac:dyDescent="0.35">
      <c r="A33" s="10"/>
      <c r="B33" s="8" t="s">
        <v>49</v>
      </c>
      <c r="C33" s="10" t="s">
        <v>343</v>
      </c>
      <c r="D33" s="7" t="s">
        <v>345</v>
      </c>
      <c r="E33" s="7"/>
    </row>
    <row r="34" spans="1:5" ht="28" x14ac:dyDescent="0.35">
      <c r="A34" s="10"/>
      <c r="B34" s="8" t="s">
        <v>49</v>
      </c>
      <c r="C34" s="10" t="s">
        <v>346</v>
      </c>
      <c r="D34" s="7" t="s">
        <v>347</v>
      </c>
      <c r="E34" s="7"/>
    </row>
    <row r="35" spans="1:5" ht="28" x14ac:dyDescent="0.35">
      <c r="A35" s="10"/>
      <c r="B35" s="8" t="s">
        <v>49</v>
      </c>
      <c r="C35" s="10" t="s">
        <v>346</v>
      </c>
      <c r="D35" s="7" t="s">
        <v>348</v>
      </c>
      <c r="E35" s="7"/>
    </row>
    <row r="36" spans="1:5" ht="42" x14ac:dyDescent="0.35">
      <c r="A36" s="10" t="s">
        <v>349</v>
      </c>
      <c r="B36" s="8" t="s">
        <v>49</v>
      </c>
      <c r="C36" s="10" t="s">
        <v>350</v>
      </c>
      <c r="D36" s="7" t="s">
        <v>351</v>
      </c>
      <c r="E36" s="7"/>
    </row>
    <row r="37" spans="1:5" ht="28" x14ac:dyDescent="0.35">
      <c r="A37" s="12" t="s">
        <v>352</v>
      </c>
      <c r="B37" s="9" t="s">
        <v>42</v>
      </c>
      <c r="C37" s="10" t="s">
        <v>298</v>
      </c>
      <c r="D37" s="7" t="s">
        <v>353</v>
      </c>
      <c r="E37" s="7"/>
    </row>
    <row r="38" spans="1:5" x14ac:dyDescent="0.35">
      <c r="A38" s="10"/>
      <c r="B38" s="8" t="s">
        <v>49</v>
      </c>
      <c r="C38" s="10"/>
      <c r="D38" s="7" t="s">
        <v>354</v>
      </c>
      <c r="E38" s="7"/>
    </row>
    <row r="39" spans="1:5" x14ac:dyDescent="0.35">
      <c r="A39" s="10"/>
      <c r="B39" s="8" t="s">
        <v>49</v>
      </c>
      <c r="C39" s="10" t="s">
        <v>343</v>
      </c>
      <c r="D39" s="7" t="s">
        <v>355</v>
      </c>
      <c r="E39" s="7"/>
    </row>
    <row r="40" spans="1:5" x14ac:dyDescent="0.35">
      <c r="A40" s="10"/>
      <c r="B40" s="10" t="s">
        <v>356</v>
      </c>
      <c r="C40" s="10" t="s">
        <v>298</v>
      </c>
      <c r="D40" s="7" t="s">
        <v>357</v>
      </c>
      <c r="E40" s="15" t="s">
        <v>325</v>
      </c>
    </row>
    <row r="41" spans="1:5" x14ac:dyDescent="0.35">
      <c r="A41" s="12"/>
      <c r="B41" s="9" t="s">
        <v>42</v>
      </c>
      <c r="C41" s="10" t="s">
        <v>298</v>
      </c>
      <c r="D41" s="7" t="s">
        <v>358</v>
      </c>
      <c r="E41" s="7"/>
    </row>
    <row r="42" spans="1:5" x14ac:dyDescent="0.35">
      <c r="A42" s="10"/>
      <c r="B42" s="8" t="s">
        <v>83</v>
      </c>
      <c r="C42" s="10" t="s">
        <v>359</v>
      </c>
      <c r="D42" s="7" t="s">
        <v>360</v>
      </c>
      <c r="E42" s="7"/>
    </row>
    <row r="43" spans="1:5" x14ac:dyDescent="0.35">
      <c r="A43" s="10" t="s">
        <v>361</v>
      </c>
      <c r="B43" s="8" t="s">
        <v>83</v>
      </c>
      <c r="C43" s="10" t="s">
        <v>362</v>
      </c>
      <c r="D43" s="7" t="s">
        <v>363</v>
      </c>
      <c r="E43" s="7"/>
    </row>
    <row r="44" spans="1:5" x14ac:dyDescent="0.35">
      <c r="A44" s="10"/>
      <c r="B44" s="8" t="s">
        <v>49</v>
      </c>
      <c r="C44" s="10" t="s">
        <v>362</v>
      </c>
      <c r="D44" s="7" t="s">
        <v>364</v>
      </c>
      <c r="E44" s="7"/>
    </row>
    <row r="45" spans="1:5" x14ac:dyDescent="0.35">
      <c r="A45" s="10"/>
      <c r="B45" s="8" t="s">
        <v>49</v>
      </c>
      <c r="C45" s="10" t="s">
        <v>362</v>
      </c>
      <c r="D45" s="7" t="s">
        <v>222</v>
      </c>
      <c r="E45" s="7"/>
    </row>
    <row r="46" spans="1:5" x14ac:dyDescent="0.35">
      <c r="A46" s="10"/>
      <c r="B46" s="8" t="s">
        <v>49</v>
      </c>
      <c r="C46" s="10" t="s">
        <v>362</v>
      </c>
      <c r="D46" s="7" t="s">
        <v>365</v>
      </c>
      <c r="E46" s="7"/>
    </row>
    <row r="47" spans="1:5" x14ac:dyDescent="0.35">
      <c r="A47" s="12"/>
      <c r="B47" s="9" t="s">
        <v>17</v>
      </c>
      <c r="C47" s="10" t="s">
        <v>366</v>
      </c>
      <c r="D47" s="7" t="s">
        <v>367</v>
      </c>
      <c r="E47" s="7"/>
    </row>
    <row r="48" spans="1:5" s="11" customFormat="1" x14ac:dyDescent="0.35">
      <c r="A48" s="10"/>
      <c r="B48" s="10" t="s">
        <v>356</v>
      </c>
      <c r="C48" s="10" t="s">
        <v>298</v>
      </c>
      <c r="D48" s="7" t="s">
        <v>368</v>
      </c>
      <c r="E48" s="15" t="s">
        <v>369</v>
      </c>
    </row>
    <row r="49" spans="1:5" s="11" customFormat="1" x14ac:dyDescent="0.35">
      <c r="A49" s="12"/>
      <c r="B49" s="9" t="s">
        <v>311</v>
      </c>
      <c r="C49" s="10" t="s">
        <v>298</v>
      </c>
      <c r="D49" s="7" t="s">
        <v>370</v>
      </c>
      <c r="E49" s="7"/>
    </row>
    <row r="50" spans="1:5" s="11" customFormat="1" x14ac:dyDescent="0.35">
      <c r="A50" s="10" t="s">
        <v>371</v>
      </c>
      <c r="B50" s="8" t="s">
        <v>49</v>
      </c>
      <c r="C50" s="10" t="s">
        <v>341</v>
      </c>
      <c r="D50" s="7" t="s">
        <v>372</v>
      </c>
      <c r="E50" s="7"/>
    </row>
    <row r="51" spans="1:5" s="11" customFormat="1" x14ac:dyDescent="0.35">
      <c r="A51" s="12"/>
      <c r="B51" s="9" t="s">
        <v>311</v>
      </c>
      <c r="C51" s="10" t="s">
        <v>312</v>
      </c>
      <c r="D51" s="7" t="s">
        <v>373</v>
      </c>
      <c r="E51" s="7"/>
    </row>
    <row r="52" spans="1:5" s="11" customFormat="1" x14ac:dyDescent="0.35">
      <c r="A52" s="12"/>
      <c r="B52" s="9" t="s">
        <v>311</v>
      </c>
      <c r="C52" s="10" t="s">
        <v>312</v>
      </c>
      <c r="D52" s="7" t="s">
        <v>374</v>
      </c>
      <c r="E52" s="7"/>
    </row>
    <row r="53" spans="1:5" s="11" customFormat="1" x14ac:dyDescent="0.35">
      <c r="A53" s="12"/>
      <c r="B53" s="9" t="s">
        <v>311</v>
      </c>
      <c r="C53" s="10" t="s">
        <v>312</v>
      </c>
      <c r="D53" s="7" t="s">
        <v>238</v>
      </c>
      <c r="E53" s="7"/>
    </row>
    <row r="54" spans="1:5" s="11" customFormat="1" x14ac:dyDescent="0.35">
      <c r="A54" s="10"/>
      <c r="B54" s="10" t="s">
        <v>42</v>
      </c>
      <c r="C54" s="10" t="s">
        <v>375</v>
      </c>
      <c r="D54" s="7" t="s">
        <v>376</v>
      </c>
      <c r="E54" s="15" t="s">
        <v>325</v>
      </c>
    </row>
    <row r="55" spans="1:5" s="11" customFormat="1" ht="56" x14ac:dyDescent="0.3">
      <c r="A55" s="42" t="s">
        <v>377</v>
      </c>
      <c r="B55" s="10" t="s">
        <v>378</v>
      </c>
      <c r="C55" s="10" t="s">
        <v>298</v>
      </c>
      <c r="D55" s="7" t="s">
        <v>379</v>
      </c>
      <c r="E55" s="15" t="s">
        <v>325</v>
      </c>
    </row>
    <row r="56" spans="1:5" s="11" customFormat="1" ht="28" x14ac:dyDescent="0.35">
      <c r="A56" s="10"/>
      <c r="B56" s="10"/>
      <c r="C56" s="10" t="s">
        <v>380</v>
      </c>
      <c r="D56" s="7" t="s">
        <v>381</v>
      </c>
      <c r="E56" s="15" t="s">
        <v>382</v>
      </c>
    </row>
    <row r="57" spans="1:5" s="11" customFormat="1" x14ac:dyDescent="0.35">
      <c r="A57" s="10"/>
      <c r="B57" s="10" t="s">
        <v>356</v>
      </c>
      <c r="C57" s="10" t="s">
        <v>298</v>
      </c>
      <c r="D57" s="7" t="s">
        <v>383</v>
      </c>
      <c r="E57" s="15" t="s">
        <v>325</v>
      </c>
    </row>
    <row r="58" spans="1:5" s="11" customFormat="1" x14ac:dyDescent="0.35">
      <c r="A58" s="10"/>
      <c r="B58" s="8" t="s">
        <v>49</v>
      </c>
      <c r="C58" s="10" t="s">
        <v>341</v>
      </c>
      <c r="D58" s="7" t="s">
        <v>384</v>
      </c>
      <c r="E58" s="7"/>
    </row>
    <row r="59" spans="1:5" s="11" customFormat="1" x14ac:dyDescent="0.35">
      <c r="A59" s="12"/>
      <c r="B59" s="9" t="s">
        <v>150</v>
      </c>
      <c r="C59" s="10" t="s">
        <v>298</v>
      </c>
      <c r="D59" s="7" t="s">
        <v>385</v>
      </c>
      <c r="E59" s="7"/>
    </row>
    <row r="60" spans="1:5" s="11" customFormat="1" x14ac:dyDescent="0.35">
      <c r="A60" s="12"/>
      <c r="B60" s="9" t="s">
        <v>150</v>
      </c>
      <c r="C60" s="10" t="s">
        <v>298</v>
      </c>
      <c r="D60" s="7" t="s">
        <v>386</v>
      </c>
      <c r="E60" s="7"/>
    </row>
    <row r="61" spans="1:5" s="11" customFormat="1" x14ac:dyDescent="0.35">
      <c r="A61" s="12"/>
      <c r="B61" s="9" t="s">
        <v>150</v>
      </c>
      <c r="C61" s="10" t="s">
        <v>298</v>
      </c>
      <c r="D61" s="7" t="s">
        <v>387</v>
      </c>
      <c r="E61" s="7"/>
    </row>
    <row r="62" spans="1:5" s="11" customFormat="1" x14ac:dyDescent="0.35">
      <c r="A62" s="12"/>
      <c r="B62" s="9" t="s">
        <v>150</v>
      </c>
      <c r="C62" s="10" t="s">
        <v>312</v>
      </c>
      <c r="D62" s="7" t="s">
        <v>388</v>
      </c>
      <c r="E62" s="7"/>
    </row>
    <row r="63" spans="1:5" s="11" customFormat="1" x14ac:dyDescent="0.35">
      <c r="A63" s="12"/>
      <c r="B63" s="9" t="s">
        <v>150</v>
      </c>
      <c r="C63" s="10" t="s">
        <v>312</v>
      </c>
      <c r="D63" s="7" t="s">
        <v>389</v>
      </c>
      <c r="E63" s="7"/>
    </row>
    <row r="64" spans="1:5" s="11" customFormat="1" x14ac:dyDescent="0.35">
      <c r="A64" s="12"/>
      <c r="B64" s="9" t="s">
        <v>150</v>
      </c>
      <c r="C64" s="10" t="s">
        <v>312</v>
      </c>
      <c r="D64" s="7" t="s">
        <v>390</v>
      </c>
      <c r="E64" s="7"/>
    </row>
    <row r="65" spans="1:5" s="11" customFormat="1" ht="28" x14ac:dyDescent="0.35">
      <c r="A65" s="12" t="s">
        <v>391</v>
      </c>
      <c r="B65" s="9" t="s">
        <v>156</v>
      </c>
      <c r="C65" s="10" t="s">
        <v>312</v>
      </c>
      <c r="D65" s="7" t="s">
        <v>392</v>
      </c>
      <c r="E65" s="7"/>
    </row>
    <row r="66" spans="1:5" s="11" customFormat="1" x14ac:dyDescent="0.35">
      <c r="A66" s="12"/>
      <c r="B66" s="9" t="s">
        <v>156</v>
      </c>
      <c r="C66" s="10" t="s">
        <v>312</v>
      </c>
      <c r="D66" s="7" t="s">
        <v>393</v>
      </c>
      <c r="E66" s="7"/>
    </row>
    <row r="67" spans="1:5" s="11" customFormat="1" x14ac:dyDescent="0.35">
      <c r="A67" s="12"/>
      <c r="B67" s="9" t="s">
        <v>156</v>
      </c>
      <c r="C67" s="10" t="s">
        <v>312</v>
      </c>
      <c r="D67" s="7" t="s">
        <v>394</v>
      </c>
      <c r="E67" s="7"/>
    </row>
    <row r="68" spans="1:5" s="11" customFormat="1" ht="28" x14ac:dyDescent="0.35">
      <c r="A68" s="12" t="s">
        <v>395</v>
      </c>
      <c r="B68" s="9" t="s">
        <v>17</v>
      </c>
      <c r="C68" s="10" t="s">
        <v>298</v>
      </c>
      <c r="D68" s="7" t="s">
        <v>396</v>
      </c>
      <c r="E68" s="7"/>
    </row>
    <row r="69" spans="1:5" s="11" customFormat="1" x14ac:dyDescent="0.35">
      <c r="A69" s="12"/>
      <c r="B69" s="10" t="s">
        <v>397</v>
      </c>
      <c r="C69" s="10" t="s">
        <v>298</v>
      </c>
      <c r="D69" s="7" t="s">
        <v>398</v>
      </c>
      <c r="E69" s="7"/>
    </row>
    <row r="70" spans="1:5" s="11" customFormat="1" x14ac:dyDescent="0.35">
      <c r="A70" s="12"/>
      <c r="B70" s="10" t="s">
        <v>397</v>
      </c>
      <c r="C70" s="10" t="s">
        <v>298</v>
      </c>
      <c r="D70" s="7" t="s">
        <v>399</v>
      </c>
      <c r="E70" s="7"/>
    </row>
    <row r="71" spans="1:5" s="11" customFormat="1" ht="28" x14ac:dyDescent="0.35">
      <c r="A71" s="12" t="s">
        <v>400</v>
      </c>
      <c r="B71" s="10" t="s">
        <v>397</v>
      </c>
      <c r="C71" s="10" t="s">
        <v>401</v>
      </c>
      <c r="D71" s="7" t="s">
        <v>402</v>
      </c>
      <c r="E71" s="15" t="s">
        <v>369</v>
      </c>
    </row>
    <row r="72" spans="1:5" s="11" customFormat="1" x14ac:dyDescent="0.35">
      <c r="A72" s="10"/>
      <c r="B72" s="8" t="s">
        <v>49</v>
      </c>
      <c r="C72" s="10" t="s">
        <v>341</v>
      </c>
      <c r="D72" s="7" t="s">
        <v>403</v>
      </c>
      <c r="E72" s="7"/>
    </row>
    <row r="73" spans="1:5" s="11" customFormat="1" x14ac:dyDescent="0.35">
      <c r="A73" s="12"/>
      <c r="B73" s="9" t="s">
        <v>315</v>
      </c>
      <c r="C73" s="10" t="s">
        <v>298</v>
      </c>
      <c r="D73" s="7" t="s">
        <v>404</v>
      </c>
      <c r="E73" s="7"/>
    </row>
    <row r="74" spans="1:5" s="11" customFormat="1" x14ac:dyDescent="0.35">
      <c r="A74" s="12"/>
      <c r="B74" s="9" t="s">
        <v>315</v>
      </c>
      <c r="C74" s="10" t="s">
        <v>298</v>
      </c>
      <c r="D74" s="7" t="s">
        <v>405</v>
      </c>
      <c r="E74" s="7"/>
    </row>
    <row r="75" spans="1:5" s="11" customFormat="1" x14ac:dyDescent="0.35">
      <c r="A75" s="10"/>
      <c r="B75" s="10" t="s">
        <v>42</v>
      </c>
      <c r="C75" s="10" t="s">
        <v>298</v>
      </c>
      <c r="D75" s="7" t="s">
        <v>406</v>
      </c>
      <c r="E75" s="15" t="s">
        <v>325</v>
      </c>
    </row>
    <row r="76" spans="1:5" s="11" customFormat="1" x14ac:dyDescent="0.35">
      <c r="A76" s="10"/>
      <c r="B76" s="8" t="s">
        <v>49</v>
      </c>
      <c r="C76" s="10" t="s">
        <v>343</v>
      </c>
      <c r="D76" s="7" t="s">
        <v>407</v>
      </c>
      <c r="E76" s="7"/>
    </row>
    <row r="77" spans="1:5" s="11" customFormat="1" x14ac:dyDescent="0.35">
      <c r="A77" s="10" t="s">
        <v>408</v>
      </c>
      <c r="B77" s="8" t="s">
        <v>49</v>
      </c>
      <c r="C77" s="10" t="s">
        <v>341</v>
      </c>
      <c r="D77" s="7" t="s">
        <v>409</v>
      </c>
      <c r="E77" s="7"/>
    </row>
    <row r="78" spans="1:5" s="11" customFormat="1" ht="28" x14ac:dyDescent="0.35">
      <c r="A78" s="12" t="s">
        <v>410</v>
      </c>
      <c r="B78" s="9" t="s">
        <v>311</v>
      </c>
      <c r="C78" s="10" t="s">
        <v>298</v>
      </c>
      <c r="D78" s="7" t="s">
        <v>411</v>
      </c>
      <c r="E78" s="7"/>
    </row>
    <row r="79" spans="1:5" s="11" customFormat="1" x14ac:dyDescent="0.35">
      <c r="A79" s="10"/>
      <c r="B79" s="8" t="s">
        <v>49</v>
      </c>
      <c r="C79" s="10" t="s">
        <v>412</v>
      </c>
      <c r="D79" s="7" t="s">
        <v>413</v>
      </c>
      <c r="E79" s="7"/>
    </row>
    <row r="80" spans="1:5" s="11" customFormat="1" x14ac:dyDescent="0.35">
      <c r="A80" s="10"/>
      <c r="B80" s="8" t="s">
        <v>49</v>
      </c>
      <c r="C80" s="10" t="s">
        <v>412</v>
      </c>
      <c r="D80" s="7" t="s">
        <v>414</v>
      </c>
      <c r="E80" s="7"/>
    </row>
    <row r="81" spans="1:5" s="11" customFormat="1" x14ac:dyDescent="0.35">
      <c r="A81" s="10"/>
      <c r="B81" s="8" t="s">
        <v>49</v>
      </c>
      <c r="C81" s="10" t="s">
        <v>412</v>
      </c>
      <c r="D81" s="7" t="s">
        <v>415</v>
      </c>
      <c r="E81" s="7"/>
    </row>
    <row r="82" spans="1:5" s="11" customFormat="1" x14ac:dyDescent="0.35">
      <c r="A82" s="12"/>
      <c r="B82" s="10" t="s">
        <v>397</v>
      </c>
      <c r="C82" s="10" t="s">
        <v>298</v>
      </c>
      <c r="D82" s="7" t="s">
        <v>416</v>
      </c>
      <c r="E82" s="7"/>
    </row>
    <row r="83" spans="1:5" s="11" customFormat="1" x14ac:dyDescent="0.35">
      <c r="A83" s="12"/>
      <c r="B83" s="10" t="s">
        <v>397</v>
      </c>
      <c r="C83" s="10" t="s">
        <v>298</v>
      </c>
      <c r="D83" s="7" t="s">
        <v>417</v>
      </c>
      <c r="E83" s="7"/>
    </row>
    <row r="84" spans="1:5" s="11" customFormat="1" x14ac:dyDescent="0.35">
      <c r="A84" s="10"/>
      <c r="B84" s="8" t="s">
        <v>49</v>
      </c>
      <c r="C84" s="10" t="s">
        <v>341</v>
      </c>
      <c r="D84" s="7" t="s">
        <v>418</v>
      </c>
      <c r="E84" s="7"/>
    </row>
    <row r="85" spans="1:5" s="11" customFormat="1" ht="28" x14ac:dyDescent="0.35">
      <c r="A85" s="12"/>
      <c r="B85" s="9" t="s">
        <v>49</v>
      </c>
      <c r="C85" s="10" t="s">
        <v>419</v>
      </c>
      <c r="D85" s="7" t="s">
        <v>420</v>
      </c>
      <c r="E85" s="15"/>
    </row>
    <row r="86" spans="1:5" s="11" customFormat="1" ht="28" x14ac:dyDescent="0.35">
      <c r="A86" s="12" t="s">
        <v>421</v>
      </c>
      <c r="B86" s="9" t="s">
        <v>49</v>
      </c>
      <c r="C86" s="10" t="s">
        <v>419</v>
      </c>
      <c r="D86" s="7" t="s">
        <v>422</v>
      </c>
      <c r="E86" s="15"/>
    </row>
    <row r="87" spans="1:5" s="11" customFormat="1" ht="28" x14ac:dyDescent="0.35">
      <c r="A87" s="12"/>
      <c r="B87" s="9" t="s">
        <v>49</v>
      </c>
      <c r="C87" s="10" t="s">
        <v>419</v>
      </c>
      <c r="D87" s="7" t="s">
        <v>423</v>
      </c>
      <c r="E87" s="15"/>
    </row>
    <row r="88" spans="1:5" s="11" customFormat="1" ht="28" x14ac:dyDescent="0.35">
      <c r="A88" s="12"/>
      <c r="B88" s="9" t="s">
        <v>49</v>
      </c>
      <c r="C88" s="10" t="s">
        <v>419</v>
      </c>
      <c r="D88" s="7" t="s">
        <v>424</v>
      </c>
      <c r="E88" s="15"/>
    </row>
    <row r="89" spans="1:5" s="11" customFormat="1" ht="42" x14ac:dyDescent="0.35">
      <c r="A89" s="12" t="s">
        <v>425</v>
      </c>
      <c r="B89" s="9" t="s">
        <v>49</v>
      </c>
      <c r="C89" s="10" t="s">
        <v>419</v>
      </c>
      <c r="D89" s="7" t="s">
        <v>426</v>
      </c>
      <c r="E89" s="15"/>
    </row>
    <row r="90" spans="1:5" s="11" customFormat="1" ht="28" x14ac:dyDescent="0.35">
      <c r="A90" s="12" t="s">
        <v>427</v>
      </c>
      <c r="B90" s="9" t="s">
        <v>49</v>
      </c>
      <c r="C90" s="10" t="s">
        <v>419</v>
      </c>
      <c r="D90" s="7" t="s">
        <v>428</v>
      </c>
      <c r="E90" s="15"/>
    </row>
    <row r="91" spans="1:5" s="11" customFormat="1" ht="28" x14ac:dyDescent="0.35">
      <c r="A91" s="12"/>
      <c r="B91" s="9" t="s">
        <v>49</v>
      </c>
      <c r="C91" s="10" t="s">
        <v>419</v>
      </c>
      <c r="D91" s="7" t="s">
        <v>429</v>
      </c>
      <c r="E91" s="15"/>
    </row>
    <row r="92" spans="1:5" s="11" customFormat="1" ht="28" x14ac:dyDescent="0.35">
      <c r="A92" s="12" t="s">
        <v>427</v>
      </c>
      <c r="B92" s="9" t="s">
        <v>49</v>
      </c>
      <c r="C92" s="10" t="s">
        <v>419</v>
      </c>
      <c r="D92" s="7" t="s">
        <v>430</v>
      </c>
      <c r="E92" s="15"/>
    </row>
    <row r="93" spans="1:5" s="11" customFormat="1" x14ac:dyDescent="0.35">
      <c r="A93" s="12"/>
      <c r="B93" s="9" t="s">
        <v>156</v>
      </c>
      <c r="C93" s="10" t="s">
        <v>312</v>
      </c>
      <c r="D93" s="7" t="s">
        <v>431</v>
      </c>
      <c r="E93" s="7"/>
    </row>
    <row r="94" spans="1:5" s="11" customFormat="1" ht="42" x14ac:dyDescent="0.35">
      <c r="A94" s="10" t="s">
        <v>432</v>
      </c>
      <c r="B94" s="8" t="s">
        <v>97</v>
      </c>
      <c r="C94" s="10" t="s">
        <v>312</v>
      </c>
      <c r="D94" s="7" t="s">
        <v>433</v>
      </c>
      <c r="E94" s="7"/>
    </row>
    <row r="95" spans="1:5" s="11" customFormat="1" x14ac:dyDescent="0.35">
      <c r="A95" s="12"/>
      <c r="B95" s="9" t="s">
        <v>311</v>
      </c>
      <c r="C95" s="10" t="s">
        <v>312</v>
      </c>
      <c r="D95" s="7" t="s">
        <v>231</v>
      </c>
      <c r="E95" s="7"/>
    </row>
    <row r="96" spans="1:5" s="11" customFormat="1" x14ac:dyDescent="0.35">
      <c r="A96" s="12" t="s">
        <v>434</v>
      </c>
      <c r="B96" s="9" t="s">
        <v>311</v>
      </c>
      <c r="C96" s="10" t="s">
        <v>312</v>
      </c>
      <c r="D96" s="7" t="s">
        <v>224</v>
      </c>
      <c r="E96" s="7"/>
    </row>
    <row r="97" spans="1:5" s="11" customFormat="1" x14ac:dyDescent="0.35">
      <c r="A97" s="12"/>
      <c r="B97" s="9" t="s">
        <v>150</v>
      </c>
      <c r="C97" s="10" t="s">
        <v>298</v>
      </c>
      <c r="D97" s="7" t="s">
        <v>435</v>
      </c>
      <c r="E97" s="7"/>
    </row>
    <row r="98" spans="1:5" s="11" customFormat="1" ht="42" x14ac:dyDescent="0.35">
      <c r="A98" s="10"/>
      <c r="B98" s="10" t="s">
        <v>436</v>
      </c>
      <c r="C98" s="10" t="s">
        <v>437</v>
      </c>
      <c r="D98" s="7" t="s">
        <v>438</v>
      </c>
      <c r="E98" s="15" t="s">
        <v>439</v>
      </c>
    </row>
    <row r="99" spans="1:5" s="11" customFormat="1" ht="28" x14ac:dyDescent="0.35">
      <c r="A99" s="10"/>
      <c r="B99" s="10" t="s">
        <v>436</v>
      </c>
      <c r="C99" s="10" t="s">
        <v>440</v>
      </c>
      <c r="D99" s="7" t="s">
        <v>441</v>
      </c>
      <c r="E99" s="15" t="s">
        <v>442</v>
      </c>
    </row>
    <row r="100" spans="1:5" s="11" customFormat="1" ht="28" x14ac:dyDescent="0.35">
      <c r="A100" s="10"/>
      <c r="B100" s="10" t="s">
        <v>436</v>
      </c>
      <c r="C100" s="10" t="s">
        <v>443</v>
      </c>
      <c r="D100" s="7" t="s">
        <v>444</v>
      </c>
      <c r="E100" s="15" t="s">
        <v>445</v>
      </c>
    </row>
    <row r="101" spans="1:5" s="11" customFormat="1" x14ac:dyDescent="0.35">
      <c r="A101" s="12"/>
      <c r="B101" s="9" t="s">
        <v>315</v>
      </c>
      <c r="C101" s="10" t="s">
        <v>312</v>
      </c>
      <c r="D101" s="7" t="s">
        <v>446</v>
      </c>
      <c r="E101" s="7"/>
    </row>
    <row r="102" spans="1:5" s="11" customFormat="1" x14ac:dyDescent="0.35">
      <c r="A102" s="10"/>
      <c r="B102" s="8" t="s">
        <v>49</v>
      </c>
      <c r="C102" s="10" t="s">
        <v>341</v>
      </c>
      <c r="D102" s="7" t="s">
        <v>447</v>
      </c>
      <c r="E102" s="7"/>
    </row>
    <row r="103" spans="1:5" s="11" customFormat="1" x14ac:dyDescent="0.35">
      <c r="A103" s="10"/>
      <c r="B103" s="8" t="s">
        <v>117</v>
      </c>
      <c r="C103" s="10" t="s">
        <v>359</v>
      </c>
      <c r="D103" s="7" t="s">
        <v>448</v>
      </c>
      <c r="E103" s="7"/>
    </row>
    <row r="104" spans="1:5" s="11" customFormat="1" ht="28" x14ac:dyDescent="0.35">
      <c r="A104" s="10" t="s">
        <v>449</v>
      </c>
      <c r="B104" s="8" t="s">
        <v>49</v>
      </c>
      <c r="C104" s="10" t="s">
        <v>341</v>
      </c>
      <c r="D104" s="7" t="s">
        <v>450</v>
      </c>
      <c r="E104" s="7"/>
    </row>
    <row r="105" spans="1:5" s="11" customFormat="1" x14ac:dyDescent="0.35">
      <c r="A105" s="12"/>
      <c r="B105" s="9" t="s">
        <v>451</v>
      </c>
      <c r="C105" s="10" t="s">
        <v>298</v>
      </c>
      <c r="D105" s="7" t="s">
        <v>452</v>
      </c>
      <c r="E105" s="7"/>
    </row>
    <row r="106" spans="1:5" s="11" customFormat="1" ht="42" x14ac:dyDescent="0.35">
      <c r="A106" s="12" t="s">
        <v>453</v>
      </c>
      <c r="B106" s="9" t="s">
        <v>156</v>
      </c>
      <c r="C106" s="10" t="s">
        <v>312</v>
      </c>
      <c r="D106" s="7" t="s">
        <v>454</v>
      </c>
      <c r="E106" s="7"/>
    </row>
    <row r="107" spans="1:5" s="11" customFormat="1" x14ac:dyDescent="0.35">
      <c r="A107" s="12"/>
      <c r="B107" s="9" t="s">
        <v>260</v>
      </c>
      <c r="C107" s="10" t="s">
        <v>359</v>
      </c>
      <c r="D107" s="7" t="s">
        <v>455</v>
      </c>
      <c r="E107" s="7"/>
    </row>
    <row r="108" spans="1:5" s="11" customFormat="1" x14ac:dyDescent="0.35">
      <c r="A108" s="12"/>
      <c r="B108" s="9" t="s">
        <v>315</v>
      </c>
      <c r="C108" s="10" t="s">
        <v>312</v>
      </c>
      <c r="D108" s="7" t="s">
        <v>456</v>
      </c>
      <c r="E108" s="7"/>
    </row>
    <row r="109" spans="1:5" s="11" customFormat="1" x14ac:dyDescent="0.35">
      <c r="A109" s="12"/>
      <c r="B109" s="9" t="s">
        <v>17</v>
      </c>
      <c r="C109" s="10" t="s">
        <v>298</v>
      </c>
      <c r="D109" s="7" t="s">
        <v>457</v>
      </c>
      <c r="E109" s="7"/>
    </row>
    <row r="110" spans="1:5" s="11" customFormat="1" x14ac:dyDescent="0.35">
      <c r="A110" s="10"/>
      <c r="B110" s="10"/>
      <c r="C110" s="10" t="s">
        <v>458</v>
      </c>
      <c r="D110" s="7" t="s">
        <v>459</v>
      </c>
      <c r="E110" s="15" t="s">
        <v>325</v>
      </c>
    </row>
    <row r="111" spans="1:5" s="11" customFormat="1" x14ac:dyDescent="0.35">
      <c r="A111" s="12"/>
      <c r="B111" s="9" t="s">
        <v>42</v>
      </c>
      <c r="C111" s="10" t="s">
        <v>298</v>
      </c>
      <c r="D111" s="7" t="s">
        <v>460</v>
      </c>
      <c r="E111" s="7"/>
    </row>
    <row r="112" spans="1:5" s="11" customFormat="1" x14ac:dyDescent="0.35">
      <c r="A112" s="12"/>
      <c r="B112" s="9" t="s">
        <v>451</v>
      </c>
      <c r="C112" s="10" t="s">
        <v>298</v>
      </c>
      <c r="D112" s="7" t="s">
        <v>461</v>
      </c>
      <c r="E112" s="7"/>
    </row>
    <row r="113" spans="1:5" s="11" customFormat="1" ht="28" x14ac:dyDescent="0.35">
      <c r="A113" s="10" t="s">
        <v>462</v>
      </c>
      <c r="B113" s="8" t="s">
        <v>49</v>
      </c>
      <c r="C113" s="10" t="s">
        <v>463</v>
      </c>
      <c r="D113" s="7" t="s">
        <v>464</v>
      </c>
      <c r="E113" s="7"/>
    </row>
    <row r="114" spans="1:5" s="11" customFormat="1" ht="28" x14ac:dyDescent="0.35">
      <c r="A114" s="12" t="s">
        <v>465</v>
      </c>
      <c r="B114" s="9" t="s">
        <v>315</v>
      </c>
      <c r="C114" s="10" t="s">
        <v>312</v>
      </c>
      <c r="D114" s="7" t="s">
        <v>466</v>
      </c>
      <c r="E114" s="7"/>
    </row>
    <row r="115" spans="1:5" s="11" customFormat="1" ht="28" x14ac:dyDescent="0.35">
      <c r="A115" s="10"/>
      <c r="B115" s="10"/>
      <c r="C115" s="10" t="s">
        <v>467</v>
      </c>
      <c r="D115" s="7" t="s">
        <v>468</v>
      </c>
      <c r="E115" s="15" t="s">
        <v>325</v>
      </c>
    </row>
    <row r="116" spans="1:5" s="11" customFormat="1" x14ac:dyDescent="0.35">
      <c r="A116" s="12"/>
      <c r="B116" s="9" t="s">
        <v>315</v>
      </c>
      <c r="C116" s="10" t="s">
        <v>312</v>
      </c>
      <c r="D116" s="7" t="s">
        <v>469</v>
      </c>
      <c r="E116" s="7"/>
    </row>
    <row r="117" spans="1:5" s="11" customFormat="1" x14ac:dyDescent="0.35">
      <c r="A117" s="12"/>
      <c r="B117" s="9" t="s">
        <v>315</v>
      </c>
      <c r="C117" s="10" t="s">
        <v>312</v>
      </c>
      <c r="D117" s="7" t="s">
        <v>470</v>
      </c>
      <c r="E117" s="7"/>
    </row>
    <row r="118" spans="1:5" s="11" customFormat="1" x14ac:dyDescent="0.35">
      <c r="A118" s="12"/>
      <c r="B118" s="9" t="s">
        <v>315</v>
      </c>
      <c r="C118" s="10" t="s">
        <v>312</v>
      </c>
      <c r="D118" s="7" t="s">
        <v>471</v>
      </c>
      <c r="E118" s="7"/>
    </row>
    <row r="119" spans="1:5" s="11" customFormat="1" ht="28" x14ac:dyDescent="0.35">
      <c r="A119" s="10" t="s">
        <v>472</v>
      </c>
      <c r="B119" s="8" t="s">
        <v>49</v>
      </c>
      <c r="C119" s="10" t="s">
        <v>473</v>
      </c>
      <c r="D119" s="7" t="s">
        <v>474</v>
      </c>
      <c r="E119" s="7"/>
    </row>
    <row r="120" spans="1:5" s="11" customFormat="1" x14ac:dyDescent="0.35">
      <c r="A120" s="12"/>
      <c r="B120" s="9" t="s">
        <v>42</v>
      </c>
      <c r="C120" s="10" t="s">
        <v>298</v>
      </c>
      <c r="D120" s="7" t="s">
        <v>475</v>
      </c>
      <c r="E120" s="7"/>
    </row>
    <row r="121" spans="1:5" s="11" customFormat="1" x14ac:dyDescent="0.35">
      <c r="A121" s="12"/>
      <c r="B121" s="9" t="s">
        <v>311</v>
      </c>
      <c r="C121" s="10" t="s">
        <v>312</v>
      </c>
      <c r="D121" s="7" t="s">
        <v>476</v>
      </c>
      <c r="E121" s="7"/>
    </row>
    <row r="122" spans="1:5" s="11" customFormat="1" x14ac:dyDescent="0.35">
      <c r="A122" s="10"/>
      <c r="B122" s="8" t="s">
        <v>49</v>
      </c>
      <c r="C122" s="10" t="s">
        <v>341</v>
      </c>
      <c r="D122" s="7" t="s">
        <v>477</v>
      </c>
      <c r="E122" s="7"/>
    </row>
    <row r="123" spans="1:5" s="11" customFormat="1" x14ac:dyDescent="0.35">
      <c r="A123" s="10"/>
      <c r="B123" s="8" t="s">
        <v>49</v>
      </c>
      <c r="C123" s="10" t="s">
        <v>341</v>
      </c>
      <c r="D123" s="7" t="s">
        <v>478</v>
      </c>
      <c r="E123" s="7"/>
    </row>
    <row r="124" spans="1:5" s="11" customFormat="1" x14ac:dyDescent="0.35">
      <c r="A124" s="10"/>
      <c r="B124" s="8" t="s">
        <v>49</v>
      </c>
      <c r="C124" s="10" t="s">
        <v>341</v>
      </c>
      <c r="D124" s="7" t="s">
        <v>479</v>
      </c>
      <c r="E124" s="7"/>
    </row>
    <row r="125" spans="1:5" s="11" customFormat="1" x14ac:dyDescent="0.35">
      <c r="A125" s="10"/>
      <c r="B125" s="8" t="s">
        <v>49</v>
      </c>
      <c r="C125" s="10" t="s">
        <v>341</v>
      </c>
      <c r="D125" s="7" t="s">
        <v>480</v>
      </c>
      <c r="E125" s="7"/>
    </row>
    <row r="126" spans="1:5" s="11" customFormat="1" x14ac:dyDescent="0.35">
      <c r="A126" s="12"/>
      <c r="B126" s="9" t="s">
        <v>260</v>
      </c>
      <c r="C126" s="10" t="s">
        <v>359</v>
      </c>
      <c r="D126" s="7" t="s">
        <v>481</v>
      </c>
      <c r="E126" s="7"/>
    </row>
    <row r="127" spans="1:5" s="11" customFormat="1" ht="56" x14ac:dyDescent="0.35">
      <c r="A127" s="10" t="s">
        <v>482</v>
      </c>
      <c r="B127" s="8" t="s">
        <v>49</v>
      </c>
      <c r="C127" s="10" t="s">
        <v>341</v>
      </c>
      <c r="D127" s="7" t="s">
        <v>483</v>
      </c>
      <c r="E127" s="7"/>
    </row>
    <row r="128" spans="1:5" s="11" customFormat="1" ht="28" x14ac:dyDescent="0.35">
      <c r="A128" s="12" t="s">
        <v>484</v>
      </c>
      <c r="B128" s="9" t="s">
        <v>260</v>
      </c>
      <c r="C128" s="10" t="s">
        <v>298</v>
      </c>
      <c r="D128" s="7" t="s">
        <v>485</v>
      </c>
      <c r="E128" s="7"/>
    </row>
    <row r="129" spans="1:5" s="11" customFormat="1" ht="28" x14ac:dyDescent="0.35">
      <c r="A129" s="10" t="s">
        <v>486</v>
      </c>
      <c r="B129" s="8" t="s">
        <v>49</v>
      </c>
      <c r="C129" s="10" t="s">
        <v>341</v>
      </c>
      <c r="D129" s="7" t="s">
        <v>487</v>
      </c>
      <c r="E129" s="7"/>
    </row>
    <row r="130" spans="1:5" s="11" customFormat="1" ht="28" x14ac:dyDescent="0.35">
      <c r="A130" s="10" t="s">
        <v>488</v>
      </c>
      <c r="B130" s="8" t="s">
        <v>49</v>
      </c>
      <c r="C130" s="10" t="s">
        <v>341</v>
      </c>
      <c r="D130" s="7" t="s">
        <v>489</v>
      </c>
      <c r="E130" s="7"/>
    </row>
    <row r="131" spans="1:5" s="11" customFormat="1" x14ac:dyDescent="0.35">
      <c r="A131" s="10"/>
      <c r="B131" s="8" t="s">
        <v>49</v>
      </c>
      <c r="C131" s="10" t="s">
        <v>298</v>
      </c>
      <c r="D131" s="41" t="s">
        <v>142</v>
      </c>
      <c r="E131" s="7"/>
    </row>
    <row r="132" spans="1:5" s="11" customFormat="1" x14ac:dyDescent="0.35">
      <c r="A132" s="43"/>
      <c r="B132" s="9" t="s">
        <v>136</v>
      </c>
      <c r="C132" s="10" t="s">
        <v>343</v>
      </c>
      <c r="D132" s="7" t="s">
        <v>490</v>
      </c>
      <c r="E132" s="7"/>
    </row>
    <row r="133" spans="1:5" s="11" customFormat="1" ht="21" customHeight="1" x14ac:dyDescent="0.35">
      <c r="A133" s="12"/>
      <c r="B133" s="9" t="s">
        <v>136</v>
      </c>
      <c r="C133" s="10" t="s">
        <v>343</v>
      </c>
      <c r="D133" s="7" t="s">
        <v>491</v>
      </c>
      <c r="E133" s="7"/>
    </row>
    <row r="134" spans="1:5" s="11" customFormat="1" x14ac:dyDescent="0.35">
      <c r="A134" s="12"/>
      <c r="B134" s="9" t="s">
        <v>136</v>
      </c>
      <c r="C134" s="10" t="s">
        <v>359</v>
      </c>
      <c r="D134" s="7" t="s">
        <v>492</v>
      </c>
      <c r="E134" s="7"/>
    </row>
    <row r="135" spans="1:5" s="11" customFormat="1" x14ac:dyDescent="0.35">
      <c r="A135" s="12"/>
      <c r="B135" s="9" t="s">
        <v>136</v>
      </c>
      <c r="C135" s="10" t="s">
        <v>359</v>
      </c>
      <c r="D135" s="7" t="s">
        <v>493</v>
      </c>
      <c r="E135" s="7"/>
    </row>
    <row r="136" spans="1:5" s="11" customFormat="1" x14ac:dyDescent="0.35">
      <c r="A136" s="10"/>
      <c r="B136" s="10" t="s">
        <v>42</v>
      </c>
      <c r="C136" s="10" t="s">
        <v>298</v>
      </c>
      <c r="D136" s="7" t="s">
        <v>494</v>
      </c>
      <c r="E136" s="15" t="s">
        <v>325</v>
      </c>
    </row>
    <row r="137" spans="1:5" s="11" customFormat="1" x14ac:dyDescent="0.35">
      <c r="A137" s="12"/>
      <c r="B137" s="9" t="s">
        <v>260</v>
      </c>
      <c r="C137" s="10" t="s">
        <v>359</v>
      </c>
      <c r="D137" s="7" t="s">
        <v>495</v>
      </c>
      <c r="E137" s="7"/>
    </row>
    <row r="138" spans="1:5" s="11" customFormat="1" x14ac:dyDescent="0.35">
      <c r="A138" s="12"/>
      <c r="B138" s="9" t="s">
        <v>315</v>
      </c>
      <c r="C138" s="10" t="s">
        <v>312</v>
      </c>
      <c r="D138" s="7" t="s">
        <v>496</v>
      </c>
      <c r="E138" s="7"/>
    </row>
    <row r="139" spans="1:5" s="11" customFormat="1" x14ac:dyDescent="0.35">
      <c r="A139" s="12"/>
      <c r="B139" s="9" t="s">
        <v>315</v>
      </c>
      <c r="C139" s="10" t="s">
        <v>312</v>
      </c>
      <c r="D139" s="7" t="s">
        <v>497</v>
      </c>
      <c r="E139" s="7"/>
    </row>
    <row r="140" spans="1:5" s="11" customFormat="1" x14ac:dyDescent="0.35">
      <c r="A140" s="12"/>
      <c r="B140" s="9" t="s">
        <v>315</v>
      </c>
      <c r="C140" s="10" t="s">
        <v>298</v>
      </c>
      <c r="D140" s="7" t="s">
        <v>498</v>
      </c>
      <c r="E140" s="7"/>
    </row>
    <row r="141" spans="1:5" s="11" customFormat="1" x14ac:dyDescent="0.35">
      <c r="A141" s="12"/>
      <c r="B141" s="9" t="s">
        <v>260</v>
      </c>
      <c r="C141" s="10" t="s">
        <v>359</v>
      </c>
      <c r="D141" s="7" t="s">
        <v>499</v>
      </c>
      <c r="E141" s="7"/>
    </row>
    <row r="142" spans="1:5" s="11" customFormat="1" x14ac:dyDescent="0.35">
      <c r="A142" s="12"/>
      <c r="B142" s="9" t="s">
        <v>315</v>
      </c>
      <c r="C142" s="10" t="s">
        <v>312</v>
      </c>
      <c r="D142" s="7" t="s">
        <v>500</v>
      </c>
      <c r="E142" s="7"/>
    </row>
    <row r="143" spans="1:5" s="11" customFormat="1" x14ac:dyDescent="0.35">
      <c r="A143" s="12"/>
      <c r="B143" s="9" t="s">
        <v>315</v>
      </c>
      <c r="C143" s="10" t="s">
        <v>298</v>
      </c>
      <c r="D143" s="7" t="s">
        <v>501</v>
      </c>
      <c r="E143" s="7"/>
    </row>
    <row r="144" spans="1:5" s="11" customFormat="1" x14ac:dyDescent="0.35">
      <c r="A144" s="10"/>
      <c r="B144" s="10"/>
      <c r="C144" s="10" t="s">
        <v>330</v>
      </c>
      <c r="D144" s="7" t="s">
        <v>502</v>
      </c>
      <c r="E144" s="15" t="s">
        <v>325</v>
      </c>
    </row>
    <row r="145" spans="1:5" s="11" customFormat="1" x14ac:dyDescent="0.35">
      <c r="A145" s="12"/>
      <c r="B145" s="9" t="s">
        <v>260</v>
      </c>
      <c r="C145" s="10" t="s">
        <v>359</v>
      </c>
      <c r="D145" s="7" t="s">
        <v>503</v>
      </c>
      <c r="E145" s="7"/>
    </row>
    <row r="146" spans="1:5" s="11" customFormat="1" x14ac:dyDescent="0.35">
      <c r="A146" s="10"/>
      <c r="B146" s="8" t="s">
        <v>49</v>
      </c>
      <c r="C146" s="10" t="s">
        <v>341</v>
      </c>
      <c r="D146" s="7" t="s">
        <v>504</v>
      </c>
      <c r="E146" s="7"/>
    </row>
    <row r="147" spans="1:5" s="11" customFormat="1" x14ac:dyDescent="0.35">
      <c r="A147" s="10"/>
      <c r="B147" s="8" t="s">
        <v>49</v>
      </c>
      <c r="C147" s="10" t="s">
        <v>298</v>
      </c>
      <c r="D147" s="7" t="s">
        <v>505</v>
      </c>
      <c r="E147" s="7"/>
    </row>
    <row r="148" spans="1:5" s="11" customFormat="1" x14ac:dyDescent="0.35">
      <c r="A148" s="10"/>
      <c r="B148" s="10"/>
      <c r="C148" s="10" t="s">
        <v>298</v>
      </c>
      <c r="D148" s="7" t="s">
        <v>506</v>
      </c>
      <c r="E148" s="15" t="s">
        <v>325</v>
      </c>
    </row>
    <row r="149" spans="1:5" s="11" customFormat="1" x14ac:dyDescent="0.35">
      <c r="A149" s="12"/>
      <c r="B149" s="9" t="s">
        <v>451</v>
      </c>
      <c r="C149" s="10" t="s">
        <v>507</v>
      </c>
      <c r="D149" s="7" t="s">
        <v>508</v>
      </c>
      <c r="E149" s="15" t="s">
        <v>369</v>
      </c>
    </row>
    <row r="150" spans="1:5" s="11" customFormat="1" x14ac:dyDescent="0.35">
      <c r="A150" s="10"/>
      <c r="B150" s="8" t="s">
        <v>49</v>
      </c>
      <c r="C150" s="10" t="s">
        <v>341</v>
      </c>
      <c r="D150" s="7" t="s">
        <v>509</v>
      </c>
      <c r="E150" s="7"/>
    </row>
    <row r="151" spans="1:5" s="11" customFormat="1" x14ac:dyDescent="0.35">
      <c r="A151" s="12"/>
      <c r="B151" s="9" t="s">
        <v>260</v>
      </c>
      <c r="C151" s="10" t="s">
        <v>298</v>
      </c>
      <c r="D151" s="7" t="s">
        <v>256</v>
      </c>
      <c r="E151" s="7"/>
    </row>
    <row r="152" spans="1:5" s="11" customFormat="1" x14ac:dyDescent="0.35">
      <c r="A152" s="10"/>
      <c r="B152" s="10" t="s">
        <v>356</v>
      </c>
      <c r="C152" s="10" t="s">
        <v>298</v>
      </c>
      <c r="D152" s="7" t="s">
        <v>510</v>
      </c>
      <c r="E152" s="15" t="s">
        <v>325</v>
      </c>
    </row>
    <row r="153" spans="1:5" s="11" customFormat="1" x14ac:dyDescent="0.35">
      <c r="A153" s="12"/>
      <c r="B153" s="9" t="s">
        <v>260</v>
      </c>
      <c r="C153" s="10" t="s">
        <v>359</v>
      </c>
      <c r="D153" s="7" t="s">
        <v>511</v>
      </c>
      <c r="E153" s="7"/>
    </row>
    <row r="154" spans="1:5" s="11" customFormat="1" x14ac:dyDescent="0.35">
      <c r="A154" s="10"/>
      <c r="B154" s="10" t="s">
        <v>356</v>
      </c>
      <c r="C154" s="10" t="s">
        <v>298</v>
      </c>
      <c r="D154" s="7" t="s">
        <v>512</v>
      </c>
      <c r="E154" s="15" t="s">
        <v>325</v>
      </c>
    </row>
    <row r="155" spans="1:5" s="11" customFormat="1" x14ac:dyDescent="0.35">
      <c r="A155" s="10"/>
      <c r="B155" s="10" t="s">
        <v>356</v>
      </c>
      <c r="C155" s="10" t="s">
        <v>298</v>
      </c>
      <c r="D155" s="7" t="s">
        <v>513</v>
      </c>
      <c r="E155" s="15" t="s">
        <v>369</v>
      </c>
    </row>
    <row r="156" spans="1:5" s="11" customFormat="1" x14ac:dyDescent="0.35">
      <c r="A156" s="12"/>
      <c r="B156" s="9" t="s">
        <v>311</v>
      </c>
      <c r="C156" s="10" t="s">
        <v>312</v>
      </c>
      <c r="D156" s="7" t="s">
        <v>514</v>
      </c>
      <c r="E156" s="7"/>
    </row>
    <row r="157" spans="1:5" s="11" customFormat="1" x14ac:dyDescent="0.35">
      <c r="A157" s="12"/>
      <c r="B157" s="9" t="s">
        <v>150</v>
      </c>
      <c r="C157" s="10" t="s">
        <v>312</v>
      </c>
      <c r="D157" s="7" t="s">
        <v>515</v>
      </c>
      <c r="E157" s="7"/>
    </row>
    <row r="158" spans="1:5" s="11" customFormat="1" x14ac:dyDescent="0.35">
      <c r="A158" s="12"/>
      <c r="B158" s="9" t="s">
        <v>150</v>
      </c>
      <c r="C158" s="10" t="s">
        <v>312</v>
      </c>
      <c r="D158" s="7" t="s">
        <v>516</v>
      </c>
      <c r="E158" s="7"/>
    </row>
    <row r="159" spans="1:5" s="11" customFormat="1" x14ac:dyDescent="0.35">
      <c r="A159" s="12"/>
      <c r="B159" s="9" t="s">
        <v>150</v>
      </c>
      <c r="C159" s="10" t="s">
        <v>312</v>
      </c>
      <c r="D159" s="7" t="s">
        <v>517</v>
      </c>
      <c r="E159" s="7"/>
    </row>
    <row r="160" spans="1:5" s="11" customFormat="1" x14ac:dyDescent="0.35">
      <c r="A160" s="12"/>
      <c r="B160" s="9" t="s">
        <v>315</v>
      </c>
      <c r="C160" s="10" t="s">
        <v>312</v>
      </c>
      <c r="D160" s="7" t="s">
        <v>518</v>
      </c>
      <c r="E160" s="7"/>
    </row>
    <row r="161" spans="1:5" s="11" customFormat="1" x14ac:dyDescent="0.35">
      <c r="A161" s="7" t="s">
        <v>519</v>
      </c>
      <c r="B161" s="9" t="s">
        <v>150</v>
      </c>
      <c r="C161" s="10" t="s">
        <v>298</v>
      </c>
      <c r="D161" s="7" t="s">
        <v>520</v>
      </c>
      <c r="E161" s="7"/>
    </row>
    <row r="162" spans="1:5" s="11" customFormat="1" x14ac:dyDescent="0.35">
      <c r="A162" s="12"/>
      <c r="B162" s="9" t="s">
        <v>150</v>
      </c>
      <c r="C162" s="10" t="s">
        <v>312</v>
      </c>
      <c r="D162" s="7" t="s">
        <v>521</v>
      </c>
      <c r="E162" s="7"/>
    </row>
    <row r="163" spans="1:5" s="11" customFormat="1" ht="28" x14ac:dyDescent="0.35">
      <c r="A163" s="12" t="s">
        <v>522</v>
      </c>
      <c r="B163" s="9" t="s">
        <v>150</v>
      </c>
      <c r="C163" s="10" t="s">
        <v>298</v>
      </c>
      <c r="D163" s="7" t="s">
        <v>523</v>
      </c>
      <c r="E163" s="7"/>
    </row>
    <row r="164" spans="1:5" s="11" customFormat="1" x14ac:dyDescent="0.35">
      <c r="A164" s="10"/>
      <c r="B164" s="8" t="s">
        <v>49</v>
      </c>
      <c r="C164" s="10" t="s">
        <v>298</v>
      </c>
      <c r="D164" s="7" t="s">
        <v>524</v>
      </c>
      <c r="E164" s="7"/>
    </row>
    <row r="165" spans="1:5" s="11" customFormat="1" x14ac:dyDescent="0.35">
      <c r="A165" s="12"/>
      <c r="B165" s="9" t="s">
        <v>315</v>
      </c>
      <c r="C165" s="10" t="s">
        <v>412</v>
      </c>
      <c r="D165" s="7" t="s">
        <v>525</v>
      </c>
      <c r="E165" s="7"/>
    </row>
    <row r="166" spans="1:5" s="11" customFormat="1" x14ac:dyDescent="0.35">
      <c r="A166" s="12"/>
      <c r="B166" s="9" t="s">
        <v>315</v>
      </c>
      <c r="C166" s="10" t="s">
        <v>312</v>
      </c>
      <c r="D166" s="7" t="s">
        <v>526</v>
      </c>
      <c r="E166" s="7"/>
    </row>
    <row r="167" spans="1:5" s="11" customFormat="1" x14ac:dyDescent="0.35">
      <c r="A167" s="12"/>
      <c r="B167" s="9" t="s">
        <v>315</v>
      </c>
      <c r="C167" s="10" t="s">
        <v>312</v>
      </c>
      <c r="D167" s="7" t="s">
        <v>527</v>
      </c>
      <c r="E167" s="7"/>
    </row>
    <row r="168" spans="1:5" s="11" customFormat="1" x14ac:dyDescent="0.35">
      <c r="A168" s="12" t="s">
        <v>528</v>
      </c>
      <c r="B168" s="9" t="s">
        <v>315</v>
      </c>
      <c r="C168" s="10" t="s">
        <v>312</v>
      </c>
      <c r="D168" s="7" t="s">
        <v>529</v>
      </c>
      <c r="E168" s="7"/>
    </row>
    <row r="169" spans="1:5" s="11" customFormat="1" x14ac:dyDescent="0.35">
      <c r="A169" s="12" t="s">
        <v>528</v>
      </c>
      <c r="B169" s="9" t="s">
        <v>315</v>
      </c>
      <c r="C169" s="10" t="s">
        <v>312</v>
      </c>
      <c r="D169" s="7" t="s">
        <v>530</v>
      </c>
      <c r="E169" s="7"/>
    </row>
    <row r="170" spans="1:5" s="11" customFormat="1" ht="28" x14ac:dyDescent="0.35">
      <c r="A170" s="12" t="s">
        <v>531</v>
      </c>
      <c r="B170" s="9" t="s">
        <v>315</v>
      </c>
      <c r="C170" s="10" t="s">
        <v>312</v>
      </c>
      <c r="D170" s="7" t="s">
        <v>532</v>
      </c>
      <c r="E170" s="7"/>
    </row>
    <row r="171" spans="1:5" s="11" customFormat="1" x14ac:dyDescent="0.35">
      <c r="A171" s="12"/>
      <c r="B171" s="9" t="s">
        <v>315</v>
      </c>
      <c r="C171" s="10" t="s">
        <v>312</v>
      </c>
      <c r="D171" s="7" t="s">
        <v>533</v>
      </c>
      <c r="E171" s="7"/>
    </row>
    <row r="172" spans="1:5" s="11" customFormat="1" x14ac:dyDescent="0.35">
      <c r="A172" s="12"/>
      <c r="B172" s="9" t="s">
        <v>156</v>
      </c>
      <c r="C172" s="10" t="s">
        <v>312</v>
      </c>
      <c r="D172" s="7" t="s">
        <v>534</v>
      </c>
      <c r="E172" s="7"/>
    </row>
    <row r="173" spans="1:5" s="11" customFormat="1" x14ac:dyDescent="0.35">
      <c r="A173" s="12"/>
      <c r="B173" s="9" t="s">
        <v>156</v>
      </c>
      <c r="C173" s="10" t="s">
        <v>312</v>
      </c>
      <c r="D173" s="7" t="s">
        <v>535</v>
      </c>
      <c r="E173" s="7"/>
    </row>
    <row r="174" spans="1:5" s="11" customFormat="1" x14ac:dyDescent="0.35">
      <c r="A174" s="12"/>
      <c r="B174" s="9" t="s">
        <v>42</v>
      </c>
      <c r="C174" s="10" t="s">
        <v>298</v>
      </c>
      <c r="D174" s="7" t="s">
        <v>536</v>
      </c>
      <c r="E174" s="15" t="s">
        <v>369</v>
      </c>
    </row>
    <row r="175" spans="1:5" s="11" customFormat="1" x14ac:dyDescent="0.35">
      <c r="A175" s="10"/>
      <c r="B175" s="8" t="s">
        <v>49</v>
      </c>
      <c r="C175" s="10" t="s">
        <v>341</v>
      </c>
      <c r="D175" s="7" t="s">
        <v>537</v>
      </c>
      <c r="E175" s="7"/>
    </row>
    <row r="176" spans="1:5" s="11" customFormat="1" x14ac:dyDescent="0.35">
      <c r="A176" s="10"/>
      <c r="B176" s="10" t="s">
        <v>356</v>
      </c>
      <c r="C176" s="10" t="s">
        <v>298</v>
      </c>
      <c r="D176" s="7" t="s">
        <v>538</v>
      </c>
      <c r="E176" s="15" t="s">
        <v>325</v>
      </c>
    </row>
    <row r="177" spans="1:5" s="11" customFormat="1" x14ac:dyDescent="0.35">
      <c r="A177" s="12"/>
      <c r="B177" s="9" t="s">
        <v>150</v>
      </c>
      <c r="C177" s="10" t="s">
        <v>312</v>
      </c>
      <c r="D177" s="7" t="s">
        <v>539</v>
      </c>
      <c r="E177" s="7"/>
    </row>
    <row r="178" spans="1:5" s="11" customFormat="1" x14ac:dyDescent="0.35">
      <c r="A178" s="12"/>
      <c r="B178" s="9" t="s">
        <v>150</v>
      </c>
      <c r="C178" s="10" t="s">
        <v>312</v>
      </c>
      <c r="D178" s="7" t="s">
        <v>540</v>
      </c>
      <c r="E178" s="7"/>
    </row>
    <row r="179" spans="1:5" s="11" customFormat="1" x14ac:dyDescent="0.35">
      <c r="A179" s="12"/>
      <c r="B179" s="9" t="s">
        <v>150</v>
      </c>
      <c r="C179" s="10" t="s">
        <v>312</v>
      </c>
      <c r="D179" s="7" t="s">
        <v>541</v>
      </c>
      <c r="E179" s="7"/>
    </row>
    <row r="180" spans="1:5" s="11" customFormat="1" x14ac:dyDescent="0.35">
      <c r="A180" s="10"/>
      <c r="B180" s="10"/>
      <c r="C180" s="10" t="s">
        <v>542</v>
      </c>
      <c r="D180" s="7" t="s">
        <v>543</v>
      </c>
      <c r="E180" s="15" t="s">
        <v>325</v>
      </c>
    </row>
    <row r="181" spans="1:5" s="11" customFormat="1" ht="42" x14ac:dyDescent="0.35">
      <c r="A181" s="12" t="s">
        <v>544</v>
      </c>
      <c r="B181" s="9" t="s">
        <v>311</v>
      </c>
      <c r="C181" s="10" t="s">
        <v>312</v>
      </c>
      <c r="D181" s="7" t="s">
        <v>229</v>
      </c>
      <c r="E181" s="7"/>
    </row>
    <row r="182" spans="1:5" s="11" customFormat="1" x14ac:dyDescent="0.35">
      <c r="A182" s="12"/>
      <c r="B182" s="9" t="s">
        <v>311</v>
      </c>
      <c r="C182" s="10" t="s">
        <v>312</v>
      </c>
      <c r="D182" s="7" t="s">
        <v>545</v>
      </c>
      <c r="E182" s="7"/>
    </row>
    <row r="183" spans="1:5" s="11" customFormat="1" x14ac:dyDescent="0.35">
      <c r="A183" s="12"/>
      <c r="B183" s="9" t="s">
        <v>150</v>
      </c>
      <c r="C183" s="10" t="s">
        <v>298</v>
      </c>
      <c r="D183" s="7" t="s">
        <v>546</v>
      </c>
      <c r="E183" s="7"/>
    </row>
    <row r="184" spans="1:5" s="11" customFormat="1" x14ac:dyDescent="0.35">
      <c r="A184" s="12"/>
      <c r="B184" s="9" t="s">
        <v>150</v>
      </c>
      <c r="C184" s="10" t="s">
        <v>312</v>
      </c>
      <c r="D184" s="7" t="s">
        <v>547</v>
      </c>
      <c r="E184" s="7"/>
    </row>
    <row r="185" spans="1:5" s="11" customFormat="1" x14ac:dyDescent="0.35">
      <c r="A185" s="12"/>
      <c r="B185" s="9" t="s">
        <v>150</v>
      </c>
      <c r="C185" s="10" t="s">
        <v>312</v>
      </c>
      <c r="D185" s="7" t="s">
        <v>548</v>
      </c>
      <c r="E185" s="7"/>
    </row>
    <row r="186" spans="1:5" s="11" customFormat="1" x14ac:dyDescent="0.35">
      <c r="A186" s="10"/>
      <c r="B186" s="10" t="s">
        <v>49</v>
      </c>
      <c r="C186" s="10" t="s">
        <v>298</v>
      </c>
      <c r="D186" s="7" t="s">
        <v>549</v>
      </c>
      <c r="E186" s="15" t="s">
        <v>325</v>
      </c>
    </row>
    <row r="187" spans="1:5" s="11" customFormat="1" x14ac:dyDescent="0.35">
      <c r="A187" s="12"/>
      <c r="B187" s="9" t="s">
        <v>150</v>
      </c>
      <c r="C187" s="10" t="s">
        <v>312</v>
      </c>
      <c r="D187" s="7" t="s">
        <v>550</v>
      </c>
      <c r="E187" s="7"/>
    </row>
    <row r="188" spans="1:5" s="11" customFormat="1" x14ac:dyDescent="0.35">
      <c r="A188" s="10"/>
      <c r="B188" s="10"/>
      <c r="C188" s="10"/>
      <c r="D188" s="7"/>
      <c r="E188" s="15"/>
    </row>
    <row r="189" spans="1:5" s="11" customFormat="1" x14ac:dyDescent="0.35">
      <c r="A189" s="12"/>
      <c r="B189" s="9"/>
      <c r="C189" s="10"/>
      <c r="D189" s="7"/>
      <c r="E189" s="7"/>
    </row>
    <row r="190" spans="1:5" s="11" customFormat="1" x14ac:dyDescent="0.35">
      <c r="A190" s="12"/>
      <c r="B190" s="9"/>
      <c r="C190" s="10"/>
      <c r="D190" s="7"/>
      <c r="E190" s="7"/>
    </row>
    <row r="191" spans="1:5" s="11" customFormat="1" x14ac:dyDescent="0.35">
      <c r="A191" s="12"/>
      <c r="B191" s="9"/>
      <c r="C191" s="10"/>
      <c r="D191" s="7"/>
      <c r="E191" s="7"/>
    </row>
    <row r="192" spans="1:5" s="11" customFormat="1" x14ac:dyDescent="0.35">
      <c r="A192" s="12"/>
      <c r="B192" s="9"/>
      <c r="C192" s="10"/>
      <c r="D192" s="7"/>
      <c r="E192" s="7"/>
    </row>
    <row r="193" spans="1:5" s="11" customFormat="1" x14ac:dyDescent="0.35">
      <c r="A193" s="12"/>
      <c r="B193" s="9"/>
      <c r="C193" s="10"/>
      <c r="D193" s="7"/>
      <c r="E193" s="7"/>
    </row>
    <row r="194" spans="1:5" s="11" customFormat="1" x14ac:dyDescent="0.35">
      <c r="A194" s="12"/>
      <c r="B194" s="9"/>
      <c r="C194" s="10"/>
      <c r="D194" s="7"/>
      <c r="E194" s="7"/>
    </row>
    <row r="195" spans="1:5" s="11" customFormat="1" x14ac:dyDescent="0.35">
      <c r="A195" s="12"/>
      <c r="B195" s="9"/>
      <c r="C195" s="10"/>
      <c r="D195" s="7"/>
      <c r="E195" s="7"/>
    </row>
    <row r="196" spans="1:5" s="11" customFormat="1" x14ac:dyDescent="0.35">
      <c r="A196" s="12"/>
      <c r="B196" s="9"/>
      <c r="C196" s="10"/>
      <c r="D196" s="7"/>
      <c r="E196" s="7"/>
    </row>
    <row r="197" spans="1:5" s="11" customFormat="1" x14ac:dyDescent="0.35">
      <c r="A197" s="12"/>
      <c r="B197" s="9"/>
      <c r="C197" s="10"/>
      <c r="D197" s="7"/>
      <c r="E197" s="7"/>
    </row>
    <row r="198" spans="1:5" s="11" customFormat="1" x14ac:dyDescent="0.35">
      <c r="A198" s="12"/>
      <c r="B198" s="9"/>
      <c r="C198" s="10"/>
      <c r="D198" s="7"/>
      <c r="E198" s="7"/>
    </row>
    <row r="199" spans="1:5" s="11" customFormat="1" x14ac:dyDescent="0.35">
      <c r="A199" s="12"/>
      <c r="B199" s="9"/>
      <c r="C199" s="10"/>
      <c r="D199" s="7"/>
      <c r="E199" s="7"/>
    </row>
    <row r="200" spans="1:5" s="11" customFormat="1" x14ac:dyDescent="0.35">
      <c r="A200" s="12"/>
      <c r="B200" s="9"/>
      <c r="C200" s="10"/>
      <c r="D200" s="7"/>
      <c r="E200" s="7"/>
    </row>
    <row r="201" spans="1:5" s="11" customFormat="1" x14ac:dyDescent="0.35">
      <c r="A201" s="12"/>
      <c r="B201" s="9"/>
      <c r="C201" s="10"/>
      <c r="D201" s="7"/>
      <c r="E201" s="7"/>
    </row>
    <row r="202" spans="1:5" s="11" customFormat="1" x14ac:dyDescent="0.35">
      <c r="A202" s="12"/>
      <c r="B202" s="9"/>
      <c r="C202" s="10"/>
      <c r="D202" s="7"/>
      <c r="E202" s="7"/>
    </row>
    <row r="203" spans="1:5" s="11" customFormat="1" x14ac:dyDescent="0.35">
      <c r="A203" s="12"/>
      <c r="B203" s="9"/>
      <c r="C203" s="10"/>
      <c r="D203" s="7"/>
      <c r="E203" s="7"/>
    </row>
    <row r="204" spans="1:5" s="11" customFormat="1" x14ac:dyDescent="0.35">
      <c r="A204" s="12"/>
      <c r="B204" s="9"/>
      <c r="C204" s="10"/>
      <c r="D204" s="7"/>
      <c r="E204" s="7"/>
    </row>
    <row r="205" spans="1:5" s="11" customFormat="1" x14ac:dyDescent="0.35">
      <c r="A205" s="12"/>
      <c r="B205" s="9"/>
      <c r="C205" s="10"/>
      <c r="D205" s="7"/>
      <c r="E205" s="7"/>
    </row>
    <row r="206" spans="1:5" s="11" customFormat="1" x14ac:dyDescent="0.35">
      <c r="A206" s="12"/>
      <c r="B206" s="9"/>
      <c r="C206" s="10"/>
      <c r="D206" s="7"/>
      <c r="E206" s="7"/>
    </row>
    <row r="207" spans="1:5" s="11" customFormat="1" x14ac:dyDescent="0.35">
      <c r="A207" s="12"/>
      <c r="B207" s="9"/>
      <c r="C207" s="10"/>
      <c r="D207" s="7"/>
      <c r="E207" s="7"/>
    </row>
    <row r="208" spans="1:5" s="11" customFormat="1" x14ac:dyDescent="0.35">
      <c r="A208" s="12"/>
      <c r="B208" s="9"/>
      <c r="C208" s="10"/>
      <c r="D208" s="7"/>
      <c r="E208" s="7"/>
    </row>
    <row r="209" spans="1:5" s="11" customFormat="1" x14ac:dyDescent="0.35">
      <c r="A209" s="12"/>
      <c r="B209" s="9"/>
      <c r="C209" s="10"/>
      <c r="D209" s="7"/>
      <c r="E209" s="7"/>
    </row>
    <row r="210" spans="1:5" s="11" customFormat="1" x14ac:dyDescent="0.35">
      <c r="A210" s="12"/>
      <c r="B210" s="9"/>
      <c r="C210" s="10"/>
      <c r="D210" s="7"/>
      <c r="E210" s="7"/>
    </row>
    <row r="211" spans="1:5" s="11" customFormat="1" x14ac:dyDescent="0.35">
      <c r="A211" s="12"/>
      <c r="B211" s="9"/>
      <c r="C211" s="10"/>
      <c r="D211" s="7"/>
      <c r="E211" s="7"/>
    </row>
    <row r="212" spans="1:5" s="11" customFormat="1" x14ac:dyDescent="0.35">
      <c r="A212" s="12"/>
      <c r="B212" s="9"/>
      <c r="C212" s="10"/>
      <c r="D212" s="7"/>
      <c r="E212" s="7"/>
    </row>
    <row r="213" spans="1:5" s="11" customFormat="1" x14ac:dyDescent="0.35">
      <c r="A213" s="12"/>
      <c r="B213" s="9"/>
      <c r="C213" s="10"/>
      <c r="D213" s="7"/>
      <c r="E213" s="7"/>
    </row>
    <row r="214" spans="1:5" s="11" customFormat="1" x14ac:dyDescent="0.35">
      <c r="A214" s="12"/>
      <c r="B214" s="9"/>
      <c r="C214" s="10"/>
      <c r="D214" s="7"/>
      <c r="E214" s="7"/>
    </row>
    <row r="215" spans="1:5" s="11" customFormat="1" x14ac:dyDescent="0.35">
      <c r="A215" s="12"/>
      <c r="B215" s="9"/>
      <c r="C215" s="10"/>
      <c r="D215" s="7"/>
      <c r="E215" s="7"/>
    </row>
    <row r="216" spans="1:5" s="11" customFormat="1" x14ac:dyDescent="0.35">
      <c r="A216" s="12"/>
      <c r="B216" s="9"/>
      <c r="C216" s="10"/>
      <c r="D216" s="7"/>
      <c r="E216" s="7"/>
    </row>
    <row r="217" spans="1:5" s="11" customFormat="1" x14ac:dyDescent="0.35">
      <c r="A217" s="12"/>
      <c r="B217" s="9"/>
      <c r="C217" s="10"/>
      <c r="D217" s="7"/>
      <c r="E217" s="7"/>
    </row>
    <row r="218" spans="1:5" s="11" customFormat="1" x14ac:dyDescent="0.35">
      <c r="A218" s="12"/>
      <c r="B218" s="9"/>
      <c r="C218" s="10"/>
      <c r="D218" s="7"/>
      <c r="E218" s="7"/>
    </row>
    <row r="219" spans="1:5" s="11" customFormat="1" x14ac:dyDescent="0.35">
      <c r="A219" s="12"/>
      <c r="B219" s="9"/>
      <c r="C219" s="10"/>
      <c r="D219" s="7"/>
      <c r="E219" s="7"/>
    </row>
    <row r="220" spans="1:5" s="11" customFormat="1" x14ac:dyDescent="0.35">
      <c r="A220" s="12"/>
      <c r="B220" s="9"/>
      <c r="C220" s="10"/>
      <c r="D220" s="7"/>
      <c r="E220" s="7"/>
    </row>
    <row r="221" spans="1:5" s="11" customFormat="1" x14ac:dyDescent="0.35">
      <c r="A221" s="12"/>
      <c r="B221" s="9"/>
      <c r="C221" s="10"/>
      <c r="D221" s="7"/>
      <c r="E221" s="7"/>
    </row>
    <row r="222" spans="1:5" s="11" customFormat="1" x14ac:dyDescent="0.35">
      <c r="A222" s="12"/>
      <c r="B222" s="9"/>
      <c r="C222" s="10"/>
      <c r="D222" s="7"/>
      <c r="E222" s="7"/>
    </row>
    <row r="223" spans="1:5" s="11" customFormat="1" x14ac:dyDescent="0.35">
      <c r="A223" s="12"/>
      <c r="B223" s="9"/>
      <c r="C223" s="10"/>
      <c r="D223" s="7"/>
      <c r="E223" s="7"/>
    </row>
    <row r="224" spans="1:5" s="11" customFormat="1" x14ac:dyDescent="0.35">
      <c r="A224" s="12"/>
      <c r="B224" s="9"/>
      <c r="C224" s="10"/>
      <c r="D224" s="7"/>
      <c r="E224" s="7"/>
    </row>
    <row r="225" spans="1:5" s="11" customFormat="1" x14ac:dyDescent="0.35">
      <c r="A225" s="12"/>
      <c r="B225" s="9"/>
      <c r="C225" s="10"/>
      <c r="D225" s="7"/>
      <c r="E225" s="7"/>
    </row>
    <row r="226" spans="1:5" s="11" customFormat="1" x14ac:dyDescent="0.35">
      <c r="A226" s="12"/>
      <c r="B226" s="9"/>
      <c r="C226" s="10"/>
      <c r="D226" s="7"/>
      <c r="E226" s="7"/>
    </row>
    <row r="227" spans="1:5" s="11" customFormat="1" x14ac:dyDescent="0.35">
      <c r="A227" s="12"/>
      <c r="B227" s="9"/>
      <c r="C227" s="10"/>
      <c r="D227" s="7"/>
      <c r="E227" s="7"/>
    </row>
    <row r="228" spans="1:5" s="11" customFormat="1" x14ac:dyDescent="0.35">
      <c r="A228" s="12"/>
      <c r="B228" s="9"/>
      <c r="C228" s="10"/>
      <c r="D228" s="7"/>
      <c r="E228" s="7"/>
    </row>
    <row r="229" spans="1:5" s="11" customFormat="1" x14ac:dyDescent="0.35">
      <c r="A229" s="12"/>
      <c r="B229" s="9"/>
      <c r="C229" s="10"/>
      <c r="D229" s="7"/>
      <c r="E229" s="7"/>
    </row>
    <row r="230" spans="1:5" s="11" customFormat="1" x14ac:dyDescent="0.35">
      <c r="A230" s="12"/>
      <c r="B230" s="9"/>
      <c r="C230" s="10"/>
      <c r="D230" s="7"/>
      <c r="E230" s="7"/>
    </row>
    <row r="231" spans="1:5" s="11" customFormat="1" x14ac:dyDescent="0.35">
      <c r="A231" s="12"/>
      <c r="B231" s="9"/>
      <c r="C231" s="10"/>
      <c r="D231" s="7"/>
      <c r="E231" s="7"/>
    </row>
    <row r="232" spans="1:5" s="11" customFormat="1" x14ac:dyDescent="0.35">
      <c r="A232" s="12"/>
      <c r="B232" s="9"/>
      <c r="C232" s="10"/>
      <c r="D232" s="7"/>
      <c r="E232" s="7"/>
    </row>
    <row r="233" spans="1:5" s="11" customFormat="1" x14ac:dyDescent="0.35">
      <c r="A233" s="12"/>
      <c r="B233" s="9"/>
      <c r="C233" s="10"/>
      <c r="D233" s="7"/>
      <c r="E233" s="7"/>
    </row>
    <row r="234" spans="1:5" s="11" customFormat="1" x14ac:dyDescent="0.35">
      <c r="A234" s="12"/>
      <c r="B234" s="9"/>
      <c r="C234" s="10"/>
      <c r="D234" s="7"/>
      <c r="E234" s="7"/>
    </row>
    <row r="235" spans="1:5" s="11" customFormat="1" x14ac:dyDescent="0.35">
      <c r="A235" s="12"/>
      <c r="B235" s="9"/>
      <c r="C235" s="10"/>
      <c r="D235" s="7"/>
      <c r="E235" s="7"/>
    </row>
    <row r="236" spans="1:5" s="11" customFormat="1" x14ac:dyDescent="0.35">
      <c r="A236" s="12"/>
      <c r="B236" s="9"/>
      <c r="C236" s="10"/>
      <c r="D236" s="7"/>
      <c r="E236" s="7"/>
    </row>
    <row r="237" spans="1:5" s="11" customFormat="1" x14ac:dyDescent="0.35">
      <c r="A237" s="12"/>
      <c r="B237" s="9"/>
      <c r="C237" s="10"/>
      <c r="D237" s="7"/>
      <c r="E237" s="7"/>
    </row>
    <row r="238" spans="1:5" s="11" customFormat="1" x14ac:dyDescent="0.35">
      <c r="A238" s="12"/>
      <c r="B238" s="9"/>
      <c r="C238" s="10"/>
      <c r="D238" s="7"/>
      <c r="E238" s="7"/>
    </row>
    <row r="239" spans="1:5" s="11" customFormat="1" x14ac:dyDescent="0.35">
      <c r="A239" s="12"/>
      <c r="B239" s="9"/>
      <c r="C239" s="10"/>
      <c r="D239" s="7"/>
      <c r="E239" s="7"/>
    </row>
    <row r="240" spans="1:5" s="11" customFormat="1" x14ac:dyDescent="0.35">
      <c r="A240" s="12"/>
      <c r="B240" s="9"/>
      <c r="C240" s="10"/>
      <c r="D240" s="7"/>
      <c r="E240" s="7"/>
    </row>
    <row r="241" spans="1:5" s="11" customFormat="1" x14ac:dyDescent="0.35">
      <c r="A241" s="12"/>
      <c r="B241" s="9"/>
      <c r="C241" s="10"/>
      <c r="D241" s="7"/>
      <c r="E241" s="7"/>
    </row>
    <row r="242" spans="1:5" s="11" customFormat="1" x14ac:dyDescent="0.35">
      <c r="A242" s="12"/>
      <c r="B242" s="9"/>
      <c r="C242" s="10"/>
      <c r="D242" s="7"/>
      <c r="E242" s="7"/>
    </row>
    <row r="243" spans="1:5" s="11" customFormat="1" x14ac:dyDescent="0.35">
      <c r="A243" s="12"/>
      <c r="B243" s="9"/>
      <c r="C243" s="10"/>
      <c r="D243" s="7"/>
      <c r="E243" s="7"/>
    </row>
    <row r="244" spans="1:5" s="11" customFormat="1" x14ac:dyDescent="0.35">
      <c r="A244" s="12"/>
      <c r="B244" s="9"/>
      <c r="C244" s="10"/>
      <c r="D244" s="7"/>
      <c r="E244" s="7"/>
    </row>
    <row r="245" spans="1:5" s="11" customFormat="1" x14ac:dyDescent="0.35">
      <c r="A245" s="12"/>
      <c r="B245" s="9"/>
      <c r="C245" s="10"/>
      <c r="D245" s="7"/>
      <c r="E245" s="7"/>
    </row>
    <row r="246" spans="1:5" s="11" customFormat="1" x14ac:dyDescent="0.35">
      <c r="A246" s="12"/>
      <c r="B246" s="9"/>
      <c r="C246" s="10"/>
      <c r="D246" s="7"/>
      <c r="E246" s="7"/>
    </row>
    <row r="247" spans="1:5" s="11" customFormat="1" x14ac:dyDescent="0.35">
      <c r="A247" s="12"/>
      <c r="B247" s="9"/>
      <c r="C247" s="10"/>
      <c r="D247" s="7"/>
      <c r="E247" s="7"/>
    </row>
    <row r="248" spans="1:5" s="11" customFormat="1" x14ac:dyDescent="0.35">
      <c r="A248" s="12"/>
      <c r="B248" s="9"/>
      <c r="C248" s="10"/>
      <c r="D248" s="7"/>
      <c r="E248" s="7"/>
    </row>
    <row r="249" spans="1:5" s="11" customFormat="1" x14ac:dyDescent="0.35">
      <c r="A249" s="12"/>
      <c r="B249" s="9"/>
      <c r="C249" s="10"/>
      <c r="D249" s="7"/>
      <c r="E249" s="7"/>
    </row>
    <row r="250" spans="1:5" s="11" customFormat="1" x14ac:dyDescent="0.35">
      <c r="A250" s="12"/>
      <c r="B250" s="9"/>
      <c r="C250" s="10"/>
      <c r="D250" s="7"/>
      <c r="E250" s="7"/>
    </row>
    <row r="251" spans="1:5" s="11" customFormat="1" x14ac:dyDescent="0.35">
      <c r="A251" s="12"/>
      <c r="B251" s="9"/>
      <c r="C251" s="10"/>
      <c r="D251" s="7"/>
      <c r="E251" s="7"/>
    </row>
    <row r="252" spans="1:5" s="11" customFormat="1" x14ac:dyDescent="0.35">
      <c r="A252" s="12"/>
      <c r="B252" s="9"/>
      <c r="C252" s="10"/>
      <c r="D252" s="7"/>
      <c r="E252" s="7"/>
    </row>
    <row r="253" spans="1:5" s="11" customFormat="1" x14ac:dyDescent="0.35">
      <c r="A253" s="12"/>
      <c r="B253" s="9"/>
      <c r="C253" s="10"/>
      <c r="D253" s="7"/>
      <c r="E253" s="7"/>
    </row>
    <row r="254" spans="1:5" s="11" customFormat="1" x14ac:dyDescent="0.35">
      <c r="A254" s="12"/>
      <c r="B254" s="9"/>
      <c r="C254" s="10"/>
      <c r="D254" s="7"/>
      <c r="E254" s="7"/>
    </row>
    <row r="255" spans="1:5" s="11" customFormat="1" x14ac:dyDescent="0.35">
      <c r="A255" s="12"/>
      <c r="B255" s="9"/>
      <c r="C255" s="10"/>
      <c r="D255" s="7"/>
      <c r="E255" s="7"/>
    </row>
    <row r="256" spans="1:5" s="11" customFormat="1" x14ac:dyDescent="0.35">
      <c r="A256" s="12"/>
      <c r="B256" s="9"/>
      <c r="C256" s="10"/>
      <c r="D256" s="7"/>
      <c r="E256" s="7"/>
    </row>
    <row r="257" spans="1:5" s="11" customFormat="1" x14ac:dyDescent="0.35">
      <c r="A257" s="12"/>
      <c r="B257" s="9"/>
      <c r="C257" s="10"/>
      <c r="D257" s="7"/>
      <c r="E257" s="7"/>
    </row>
    <row r="258" spans="1:5" s="11" customFormat="1" x14ac:dyDescent="0.35">
      <c r="A258" s="12"/>
      <c r="B258" s="9"/>
      <c r="C258" s="10"/>
      <c r="D258" s="7"/>
      <c r="E258" s="7"/>
    </row>
    <row r="259" spans="1:5" s="11" customFormat="1" x14ac:dyDescent="0.35">
      <c r="A259" s="12"/>
      <c r="B259" s="9"/>
      <c r="C259" s="10"/>
      <c r="D259" s="7"/>
      <c r="E259" s="7"/>
    </row>
    <row r="260" spans="1:5" s="11" customFormat="1" x14ac:dyDescent="0.35">
      <c r="A260" s="12"/>
      <c r="B260" s="9"/>
      <c r="C260" s="10"/>
      <c r="D260" s="7"/>
      <c r="E260" s="7"/>
    </row>
    <row r="261" spans="1:5" s="11" customFormat="1" x14ac:dyDescent="0.35">
      <c r="A261" s="12"/>
      <c r="B261" s="9"/>
      <c r="C261" s="10"/>
      <c r="D261" s="7"/>
      <c r="E261" s="7"/>
    </row>
    <row r="262" spans="1:5" s="11" customFormat="1" x14ac:dyDescent="0.35">
      <c r="A262" s="12"/>
      <c r="B262" s="9"/>
      <c r="C262" s="10"/>
      <c r="D262" s="7"/>
      <c r="E262" s="7"/>
    </row>
    <row r="263" spans="1:5" s="11" customFormat="1" x14ac:dyDescent="0.35">
      <c r="A263" s="12"/>
      <c r="B263" s="9"/>
      <c r="C263" s="10"/>
      <c r="D263" s="7"/>
      <c r="E263" s="7"/>
    </row>
    <row r="264" spans="1:5" s="11" customFormat="1" x14ac:dyDescent="0.35">
      <c r="A264" s="12"/>
      <c r="B264" s="9"/>
      <c r="C264" s="10"/>
      <c r="D264" s="7"/>
      <c r="E264" s="7"/>
    </row>
    <row r="265" spans="1:5" s="11" customFormat="1" x14ac:dyDescent="0.35">
      <c r="A265" s="12"/>
      <c r="B265" s="9"/>
      <c r="C265" s="10"/>
      <c r="D265" s="7"/>
      <c r="E265" s="7"/>
    </row>
    <row r="266" spans="1:5" s="11" customFormat="1" x14ac:dyDescent="0.35">
      <c r="A266" s="12"/>
      <c r="B266" s="9"/>
      <c r="C266" s="10"/>
      <c r="D266" s="7"/>
      <c r="E266" s="7"/>
    </row>
    <row r="267" spans="1:5" s="11" customFormat="1" x14ac:dyDescent="0.35">
      <c r="A267" s="12"/>
      <c r="B267" s="9"/>
      <c r="C267" s="10"/>
      <c r="D267" s="7"/>
      <c r="E267" s="7"/>
    </row>
    <row r="268" spans="1:5" s="11" customFormat="1" x14ac:dyDescent="0.35">
      <c r="A268" s="12"/>
      <c r="B268" s="9"/>
      <c r="C268" s="10"/>
      <c r="D268" s="7"/>
      <c r="E268" s="7"/>
    </row>
    <row r="269" spans="1:5" s="11" customFormat="1" x14ac:dyDescent="0.35">
      <c r="A269" s="12"/>
      <c r="B269" s="9"/>
      <c r="C269" s="10"/>
      <c r="D269" s="7"/>
      <c r="E269" s="7"/>
    </row>
    <row r="270" spans="1:5" s="11" customFormat="1" x14ac:dyDescent="0.35">
      <c r="A270" s="12"/>
      <c r="B270" s="9"/>
      <c r="C270" s="10"/>
      <c r="D270" s="7"/>
      <c r="E270" s="7"/>
    </row>
    <row r="271" spans="1:5" s="11" customFormat="1" x14ac:dyDescent="0.35">
      <c r="A271" s="12"/>
      <c r="B271" s="9"/>
      <c r="C271" s="10"/>
      <c r="D271" s="7"/>
      <c r="E271" s="7"/>
    </row>
    <row r="272" spans="1:5" s="11" customFormat="1" x14ac:dyDescent="0.35">
      <c r="A272" s="12"/>
      <c r="B272" s="9"/>
      <c r="C272" s="10"/>
      <c r="D272" s="7"/>
      <c r="E272" s="7"/>
    </row>
    <row r="273" spans="1:5" s="11" customFormat="1" x14ac:dyDescent="0.35">
      <c r="A273" s="12"/>
      <c r="B273" s="9"/>
      <c r="C273" s="10"/>
      <c r="D273" s="7"/>
      <c r="E273" s="7"/>
    </row>
    <row r="274" spans="1:5" s="11" customFormat="1" x14ac:dyDescent="0.35">
      <c r="A274" s="12"/>
      <c r="B274" s="9"/>
      <c r="C274" s="10"/>
      <c r="D274" s="7"/>
      <c r="E274" s="7"/>
    </row>
    <row r="275" spans="1:5" s="11" customFormat="1" x14ac:dyDescent="0.35">
      <c r="A275" s="12"/>
      <c r="B275" s="9"/>
      <c r="C275" s="10"/>
      <c r="D275" s="7"/>
      <c r="E275" s="7"/>
    </row>
    <row r="276" spans="1:5" s="11" customFormat="1" x14ac:dyDescent="0.35">
      <c r="A276" s="12"/>
      <c r="B276" s="9"/>
      <c r="C276" s="10"/>
      <c r="D276" s="7"/>
      <c r="E276" s="7"/>
    </row>
    <row r="277" spans="1:5" s="11" customFormat="1" x14ac:dyDescent="0.35">
      <c r="A277" s="12"/>
      <c r="B277" s="9"/>
      <c r="C277" s="10"/>
      <c r="D277" s="7"/>
      <c r="E277" s="7"/>
    </row>
    <row r="278" spans="1:5" s="11" customFormat="1" x14ac:dyDescent="0.35">
      <c r="A278" s="12"/>
      <c r="B278" s="9"/>
      <c r="C278" s="10"/>
      <c r="D278" s="7"/>
      <c r="E278" s="7"/>
    </row>
    <row r="279" spans="1:5" s="11" customFormat="1" x14ac:dyDescent="0.35">
      <c r="A279" s="12"/>
      <c r="B279" s="9"/>
      <c r="C279" s="10"/>
      <c r="D279" s="7"/>
      <c r="E279" s="7"/>
    </row>
    <row r="280" spans="1:5" s="11" customFormat="1" x14ac:dyDescent="0.35">
      <c r="A280" s="12"/>
      <c r="B280" s="9"/>
      <c r="C280" s="10"/>
      <c r="D280" s="7"/>
      <c r="E280" s="7"/>
    </row>
    <row r="281" spans="1:5" s="11" customFormat="1" x14ac:dyDescent="0.35">
      <c r="A281" s="12"/>
      <c r="B281" s="9"/>
      <c r="C281" s="10"/>
      <c r="D281" s="7"/>
      <c r="E281" s="7"/>
    </row>
    <row r="282" spans="1:5" s="11" customFormat="1" x14ac:dyDescent="0.35">
      <c r="A282" s="12"/>
      <c r="B282" s="9"/>
      <c r="C282" s="10"/>
      <c r="D282" s="7"/>
      <c r="E282" s="7"/>
    </row>
    <row r="283" spans="1:5" s="11" customFormat="1" x14ac:dyDescent="0.35">
      <c r="A283" s="12"/>
      <c r="B283" s="9"/>
      <c r="C283" s="10"/>
      <c r="D283" s="7"/>
      <c r="E283" s="7"/>
    </row>
    <row r="284" spans="1:5" s="11" customFormat="1" x14ac:dyDescent="0.35">
      <c r="A284" s="12"/>
      <c r="B284" s="9"/>
      <c r="C284" s="10"/>
      <c r="D284" s="7"/>
      <c r="E284" s="7"/>
    </row>
    <row r="285" spans="1:5" s="11" customFormat="1" x14ac:dyDescent="0.35">
      <c r="A285" s="12"/>
      <c r="B285" s="9"/>
      <c r="C285" s="10"/>
      <c r="D285" s="7"/>
      <c r="E285" s="7"/>
    </row>
    <row r="286" spans="1:5" s="11" customFormat="1" x14ac:dyDescent="0.35">
      <c r="A286" s="12"/>
      <c r="B286" s="9"/>
      <c r="C286" s="10"/>
      <c r="D286" s="7"/>
      <c r="E286" s="7"/>
    </row>
    <row r="287" spans="1:5" s="11" customFormat="1" x14ac:dyDescent="0.35">
      <c r="A287" s="12"/>
      <c r="B287" s="9"/>
      <c r="C287" s="10"/>
      <c r="D287" s="7"/>
      <c r="E287" s="7"/>
    </row>
    <row r="288" spans="1:5" s="11" customFormat="1" x14ac:dyDescent="0.35">
      <c r="A288" s="12"/>
      <c r="B288" s="9"/>
      <c r="C288" s="10"/>
      <c r="D288" s="7"/>
      <c r="E288" s="7"/>
    </row>
    <row r="289" spans="1:5" s="11" customFormat="1" x14ac:dyDescent="0.35">
      <c r="A289" s="12"/>
      <c r="B289" s="9"/>
      <c r="C289" s="10"/>
      <c r="D289" s="7"/>
      <c r="E289" s="7"/>
    </row>
    <row r="290" spans="1:5" s="11" customFormat="1" x14ac:dyDescent="0.35">
      <c r="A290" s="12"/>
      <c r="B290" s="9"/>
      <c r="C290" s="10"/>
      <c r="D290" s="7"/>
      <c r="E290" s="7"/>
    </row>
    <row r="291" spans="1:5" s="11" customFormat="1" x14ac:dyDescent="0.35">
      <c r="A291" s="12"/>
      <c r="B291" s="9"/>
      <c r="C291" s="10"/>
      <c r="D291" s="7"/>
      <c r="E291" s="7"/>
    </row>
    <row r="292" spans="1:5" s="11" customFormat="1" x14ac:dyDescent="0.35">
      <c r="A292" s="12"/>
      <c r="B292" s="9"/>
      <c r="C292" s="10"/>
      <c r="D292" s="7"/>
      <c r="E292" s="7"/>
    </row>
    <row r="293" spans="1:5" s="11" customFormat="1" x14ac:dyDescent="0.35">
      <c r="A293" s="12"/>
      <c r="B293" s="9"/>
      <c r="C293" s="10"/>
      <c r="D293" s="7"/>
      <c r="E293" s="7"/>
    </row>
    <row r="294" spans="1:5" s="11" customFormat="1" x14ac:dyDescent="0.35">
      <c r="A294" s="12"/>
      <c r="B294" s="9"/>
      <c r="C294" s="10"/>
      <c r="D294" s="7"/>
      <c r="E294" s="7"/>
    </row>
    <row r="295" spans="1:5" s="11" customFormat="1" x14ac:dyDescent="0.35">
      <c r="A295" s="12"/>
      <c r="B295" s="9"/>
      <c r="C295" s="10"/>
      <c r="D295" s="7"/>
      <c r="E295" s="7"/>
    </row>
    <row r="296" spans="1:5" s="11" customFormat="1" x14ac:dyDescent="0.35">
      <c r="A296" s="12"/>
      <c r="B296" s="9"/>
      <c r="C296" s="10"/>
      <c r="D296" s="7"/>
      <c r="E296" s="7"/>
    </row>
    <row r="297" spans="1:5" s="11" customFormat="1" x14ac:dyDescent="0.35">
      <c r="A297" s="12"/>
      <c r="B297" s="9"/>
      <c r="C297" s="10"/>
      <c r="D297" s="7"/>
      <c r="E297" s="7"/>
    </row>
    <row r="298" spans="1:5" s="11" customFormat="1" x14ac:dyDescent="0.35">
      <c r="A298" s="12"/>
      <c r="B298" s="9"/>
      <c r="C298" s="10"/>
      <c r="D298" s="7"/>
      <c r="E298" s="7"/>
    </row>
    <row r="299" spans="1:5" s="11" customFormat="1" x14ac:dyDescent="0.35">
      <c r="A299" s="12"/>
      <c r="B299" s="9"/>
      <c r="C299" s="10"/>
      <c r="D299" s="7"/>
      <c r="E299" s="7"/>
    </row>
    <row r="300" spans="1:5" s="11" customFormat="1" x14ac:dyDescent="0.35">
      <c r="A300" s="12"/>
      <c r="B300" s="9"/>
      <c r="C300" s="10"/>
      <c r="D300" s="7"/>
      <c r="E300" s="7"/>
    </row>
    <row r="301" spans="1:5" s="11" customFormat="1" x14ac:dyDescent="0.35">
      <c r="A301" s="12"/>
      <c r="B301" s="9"/>
      <c r="C301" s="10"/>
      <c r="D301" s="7"/>
      <c r="E301" s="7"/>
    </row>
    <row r="302" spans="1:5" s="11" customFormat="1" x14ac:dyDescent="0.35">
      <c r="A302" s="12"/>
      <c r="B302" s="9"/>
      <c r="C302" s="10"/>
      <c r="D302" s="7"/>
      <c r="E302" s="7"/>
    </row>
    <row r="303" spans="1:5" s="11" customFormat="1" x14ac:dyDescent="0.35">
      <c r="A303" s="12"/>
      <c r="B303" s="9"/>
      <c r="C303" s="10"/>
      <c r="D303" s="7"/>
      <c r="E303" s="7"/>
    </row>
    <row r="304" spans="1:5" s="11" customFormat="1" x14ac:dyDescent="0.35">
      <c r="A304" s="12"/>
      <c r="B304" s="9"/>
      <c r="C304" s="10"/>
      <c r="D304" s="7"/>
      <c r="E304" s="7"/>
    </row>
    <row r="305" spans="1:5" s="11" customFormat="1" x14ac:dyDescent="0.35">
      <c r="A305" s="12"/>
      <c r="B305" s="9"/>
      <c r="C305" s="10"/>
      <c r="D305" s="7"/>
      <c r="E305" s="7"/>
    </row>
    <row r="306" spans="1:5" s="11" customFormat="1" x14ac:dyDescent="0.35">
      <c r="A306" s="12"/>
      <c r="B306" s="9"/>
      <c r="C306" s="10"/>
      <c r="D306" s="7"/>
      <c r="E306" s="7"/>
    </row>
    <row r="307" spans="1:5" s="11" customFormat="1" x14ac:dyDescent="0.35">
      <c r="A307" s="12"/>
      <c r="B307" s="9"/>
      <c r="C307" s="10"/>
      <c r="D307" s="7"/>
      <c r="E307" s="7"/>
    </row>
    <row r="308" spans="1:5" s="11" customFormat="1" x14ac:dyDescent="0.35">
      <c r="A308" s="12"/>
      <c r="B308" s="9"/>
      <c r="C308" s="10"/>
      <c r="D308" s="7"/>
      <c r="E308" s="7"/>
    </row>
    <row r="309" spans="1:5" s="11" customFormat="1" x14ac:dyDescent="0.35">
      <c r="A309" s="12"/>
      <c r="B309" s="9"/>
      <c r="C309" s="10"/>
      <c r="D309" s="7"/>
      <c r="E309" s="7"/>
    </row>
    <row r="310" spans="1:5" s="11" customFormat="1" x14ac:dyDescent="0.35">
      <c r="A310" s="12"/>
      <c r="B310" s="9"/>
      <c r="C310" s="10"/>
      <c r="D310" s="7"/>
      <c r="E310" s="7"/>
    </row>
    <row r="311" spans="1:5" s="11" customFormat="1" x14ac:dyDescent="0.35">
      <c r="A311" s="12"/>
      <c r="B311" s="9"/>
      <c r="C311" s="10"/>
      <c r="D311" s="7"/>
      <c r="E311" s="7"/>
    </row>
    <row r="312" spans="1:5" s="11" customFormat="1" x14ac:dyDescent="0.35">
      <c r="A312" s="12"/>
      <c r="B312" s="9"/>
      <c r="C312" s="10"/>
      <c r="D312" s="7"/>
      <c r="E312" s="7"/>
    </row>
    <row r="313" spans="1:5" s="11" customFormat="1" x14ac:dyDescent="0.35">
      <c r="A313" s="12"/>
      <c r="B313" s="9"/>
      <c r="C313" s="10"/>
      <c r="D313" s="7"/>
      <c r="E313" s="7"/>
    </row>
    <row r="314" spans="1:5" s="11" customFormat="1" x14ac:dyDescent="0.35">
      <c r="A314" s="12"/>
      <c r="B314" s="9"/>
      <c r="C314" s="10"/>
      <c r="D314" s="7"/>
      <c r="E314" s="7"/>
    </row>
    <row r="315" spans="1:5" s="11" customFormat="1" x14ac:dyDescent="0.35">
      <c r="A315" s="12"/>
      <c r="B315" s="9"/>
      <c r="C315" s="10"/>
      <c r="D315" s="7"/>
      <c r="E315" s="7"/>
    </row>
    <row r="316" spans="1:5" s="11" customFormat="1" x14ac:dyDescent="0.35">
      <c r="A316" s="12"/>
      <c r="B316" s="9"/>
      <c r="C316" s="10"/>
      <c r="D316" s="7"/>
      <c r="E316" s="7"/>
    </row>
    <row r="317" spans="1:5" s="11" customFormat="1" x14ac:dyDescent="0.35">
      <c r="A317" s="12"/>
      <c r="B317" s="9"/>
      <c r="C317" s="10"/>
      <c r="D317" s="7"/>
      <c r="E317" s="7"/>
    </row>
    <row r="318" spans="1:5" s="11" customFormat="1" x14ac:dyDescent="0.35">
      <c r="A318" s="12"/>
      <c r="B318" s="9"/>
      <c r="C318" s="10"/>
      <c r="D318" s="7"/>
      <c r="E318" s="7"/>
    </row>
    <row r="319" spans="1:5" s="11" customFormat="1" x14ac:dyDescent="0.35">
      <c r="A319" s="12"/>
      <c r="B319" s="9"/>
      <c r="C319" s="10"/>
      <c r="D319" s="7"/>
      <c r="E319" s="7"/>
    </row>
    <row r="320" spans="1:5" s="11" customFormat="1" x14ac:dyDescent="0.35">
      <c r="A320" s="12"/>
      <c r="B320" s="9"/>
      <c r="C320" s="10"/>
      <c r="D320" s="7"/>
      <c r="E320" s="7"/>
    </row>
    <row r="321" spans="1:5" s="11" customFormat="1" x14ac:dyDescent="0.35">
      <c r="A321" s="12"/>
      <c r="B321" s="9"/>
      <c r="C321" s="10"/>
      <c r="D321" s="7"/>
      <c r="E321" s="7"/>
    </row>
    <row r="322" spans="1:5" s="11" customFormat="1" x14ac:dyDescent="0.35">
      <c r="A322" s="12"/>
      <c r="B322" s="9"/>
      <c r="C322" s="10"/>
      <c r="D322" s="7"/>
      <c r="E322" s="7"/>
    </row>
    <row r="323" spans="1:5" s="11" customFormat="1" x14ac:dyDescent="0.35">
      <c r="A323" s="12"/>
      <c r="B323" s="9"/>
      <c r="C323" s="10"/>
      <c r="D323" s="7"/>
      <c r="E323" s="7"/>
    </row>
    <row r="324" spans="1:5" s="11" customFormat="1" x14ac:dyDescent="0.35">
      <c r="A324" s="12"/>
      <c r="B324" s="9"/>
      <c r="C324" s="10"/>
      <c r="D324" s="7"/>
      <c r="E324" s="7"/>
    </row>
    <row r="325" spans="1:5" s="11" customFormat="1" x14ac:dyDescent="0.35">
      <c r="A325" s="12"/>
      <c r="B325" s="9"/>
      <c r="C325" s="10"/>
      <c r="D325" s="7"/>
      <c r="E325" s="7"/>
    </row>
    <row r="326" spans="1:5" s="11" customFormat="1" x14ac:dyDescent="0.35">
      <c r="A326" s="12"/>
      <c r="B326" s="9"/>
      <c r="C326" s="10"/>
      <c r="D326" s="7"/>
      <c r="E326" s="7"/>
    </row>
    <row r="327" spans="1:5" s="11" customFormat="1" x14ac:dyDescent="0.35">
      <c r="A327" s="12"/>
      <c r="B327" s="9"/>
      <c r="C327" s="10"/>
      <c r="D327" s="7"/>
      <c r="E327" s="7"/>
    </row>
    <row r="328" spans="1:5" s="11" customFormat="1" x14ac:dyDescent="0.35">
      <c r="A328" s="12"/>
      <c r="B328" s="9"/>
      <c r="C328" s="10"/>
      <c r="D328" s="7"/>
      <c r="E328" s="7"/>
    </row>
    <row r="329" spans="1:5" s="11" customFormat="1" x14ac:dyDescent="0.35">
      <c r="A329" s="12"/>
      <c r="B329" s="9"/>
      <c r="C329" s="10"/>
      <c r="D329" s="7"/>
      <c r="E329" s="7"/>
    </row>
    <row r="330" spans="1:5" s="11" customFormat="1" x14ac:dyDescent="0.35">
      <c r="A330" s="12"/>
      <c r="B330" s="9"/>
      <c r="C330" s="10"/>
      <c r="D330" s="7"/>
      <c r="E330" s="7"/>
    </row>
    <row r="331" spans="1:5" s="11" customFormat="1" x14ac:dyDescent="0.35">
      <c r="A331" s="12"/>
      <c r="B331" s="9"/>
      <c r="C331" s="10"/>
      <c r="D331" s="7"/>
      <c r="E331" s="7"/>
    </row>
    <row r="332" spans="1:5" s="11" customFormat="1" x14ac:dyDescent="0.35">
      <c r="A332" s="12"/>
      <c r="B332" s="9"/>
      <c r="C332" s="10"/>
      <c r="D332" s="7"/>
      <c r="E332" s="7"/>
    </row>
    <row r="333" spans="1:5" s="11" customFormat="1" x14ac:dyDescent="0.35">
      <c r="A333" s="12"/>
      <c r="B333" s="9"/>
      <c r="C333" s="10"/>
      <c r="D333" s="7"/>
      <c r="E333" s="7"/>
    </row>
    <row r="334" spans="1:5" s="11" customFormat="1" x14ac:dyDescent="0.35">
      <c r="A334" s="12"/>
      <c r="B334" s="9"/>
      <c r="C334" s="10"/>
      <c r="D334" s="7"/>
      <c r="E334" s="7"/>
    </row>
    <row r="335" spans="1:5" s="11" customFormat="1" x14ac:dyDescent="0.35">
      <c r="A335" s="12"/>
      <c r="B335" s="9"/>
      <c r="C335" s="10"/>
      <c r="D335" s="7"/>
      <c r="E335" s="7"/>
    </row>
    <row r="336" spans="1:5" s="11" customFormat="1" x14ac:dyDescent="0.35">
      <c r="A336" s="12"/>
      <c r="B336" s="9"/>
      <c r="C336" s="10"/>
      <c r="D336" s="7"/>
      <c r="E336" s="7"/>
    </row>
    <row r="337" spans="1:5" s="11" customFormat="1" x14ac:dyDescent="0.35">
      <c r="A337" s="12"/>
      <c r="B337" s="9"/>
      <c r="C337" s="10"/>
      <c r="D337" s="7"/>
      <c r="E337" s="7"/>
    </row>
    <row r="338" spans="1:5" s="11" customFormat="1" x14ac:dyDescent="0.35">
      <c r="A338" s="12"/>
      <c r="B338" s="9"/>
      <c r="C338" s="10"/>
      <c r="D338" s="7"/>
      <c r="E338" s="7"/>
    </row>
    <row r="339" spans="1:5" s="11" customFormat="1" x14ac:dyDescent="0.35">
      <c r="A339" s="12"/>
      <c r="B339" s="9"/>
      <c r="C339" s="10"/>
      <c r="D339" s="7"/>
      <c r="E339" s="7"/>
    </row>
    <row r="340" spans="1:5" s="11" customFormat="1" x14ac:dyDescent="0.35">
      <c r="A340" s="12"/>
      <c r="B340" s="9"/>
      <c r="C340" s="10"/>
      <c r="D340" s="7"/>
      <c r="E340" s="7"/>
    </row>
    <row r="341" spans="1:5" s="11" customFormat="1" x14ac:dyDescent="0.35">
      <c r="A341" s="12"/>
      <c r="B341" s="9"/>
      <c r="C341" s="10"/>
      <c r="D341" s="7"/>
      <c r="E341" s="7"/>
    </row>
    <row r="342" spans="1:5" s="11" customFormat="1" x14ac:dyDescent="0.35">
      <c r="A342" s="12"/>
      <c r="B342" s="9"/>
      <c r="C342" s="10"/>
      <c r="D342" s="7"/>
      <c r="E342" s="7"/>
    </row>
    <row r="343" spans="1:5" s="11" customFormat="1" x14ac:dyDescent="0.35">
      <c r="A343" s="12"/>
      <c r="B343" s="9"/>
      <c r="C343" s="10"/>
      <c r="D343" s="7"/>
      <c r="E343" s="7"/>
    </row>
    <row r="344" spans="1:5" s="11" customFormat="1" x14ac:dyDescent="0.35">
      <c r="A344" s="12"/>
      <c r="B344" s="9"/>
      <c r="C344" s="10"/>
      <c r="D344" s="7"/>
      <c r="E344" s="7"/>
    </row>
    <row r="345" spans="1:5" s="11" customFormat="1" x14ac:dyDescent="0.35">
      <c r="A345" s="12"/>
      <c r="B345" s="9"/>
      <c r="C345" s="10"/>
      <c r="D345" s="7"/>
      <c r="E345" s="7"/>
    </row>
    <row r="346" spans="1:5" s="11" customFormat="1" x14ac:dyDescent="0.35">
      <c r="A346" s="12"/>
      <c r="B346" s="9"/>
      <c r="C346" s="10"/>
      <c r="D346" s="7"/>
      <c r="E346" s="7"/>
    </row>
    <row r="347" spans="1:5" s="11" customFormat="1" x14ac:dyDescent="0.35">
      <c r="A347" s="12"/>
      <c r="B347" s="9"/>
      <c r="C347" s="10"/>
      <c r="D347" s="7"/>
      <c r="E347" s="7"/>
    </row>
    <row r="348" spans="1:5" s="11" customFormat="1" x14ac:dyDescent="0.35">
      <c r="A348" s="12"/>
      <c r="B348" s="9"/>
      <c r="C348" s="10"/>
      <c r="D348" s="7"/>
      <c r="E348" s="7"/>
    </row>
    <row r="349" spans="1:5" s="11" customFormat="1" x14ac:dyDescent="0.35">
      <c r="A349" s="12"/>
      <c r="B349" s="9"/>
      <c r="C349" s="10"/>
      <c r="D349" s="7"/>
      <c r="E349" s="7"/>
    </row>
    <row r="350" spans="1:5" s="11" customFormat="1" x14ac:dyDescent="0.35">
      <c r="A350" s="12"/>
      <c r="B350" s="9"/>
      <c r="C350" s="10"/>
      <c r="D350" s="7"/>
      <c r="E350" s="7"/>
    </row>
    <row r="351" spans="1:5" s="11" customFormat="1" x14ac:dyDescent="0.35">
      <c r="A351" s="12"/>
      <c r="B351" s="9"/>
      <c r="C351" s="10"/>
      <c r="D351" s="7"/>
      <c r="E351" s="7"/>
    </row>
    <row r="352" spans="1:5" s="11" customFormat="1" x14ac:dyDescent="0.35">
      <c r="A352" s="12"/>
      <c r="B352" s="9"/>
      <c r="C352" s="10"/>
      <c r="D352" s="7"/>
      <c r="E352" s="7"/>
    </row>
    <row r="353" spans="1:5" s="11" customFormat="1" x14ac:dyDescent="0.35">
      <c r="A353" s="12"/>
      <c r="B353" s="9"/>
      <c r="C353" s="10"/>
      <c r="D353" s="7"/>
      <c r="E353" s="7"/>
    </row>
    <row r="354" spans="1:5" s="11" customFormat="1" x14ac:dyDescent="0.35">
      <c r="A354" s="12"/>
      <c r="B354" s="9"/>
      <c r="C354" s="10"/>
      <c r="D354" s="7"/>
      <c r="E354" s="7"/>
    </row>
    <row r="355" spans="1:5" s="11" customFormat="1" x14ac:dyDescent="0.35">
      <c r="A355" s="12"/>
      <c r="B355" s="9"/>
      <c r="C355" s="10"/>
      <c r="D355" s="7"/>
      <c r="E355" s="7"/>
    </row>
    <row r="356" spans="1:5" s="11" customFormat="1" x14ac:dyDescent="0.35">
      <c r="A356" s="12"/>
      <c r="B356" s="9"/>
      <c r="C356" s="10"/>
      <c r="D356" s="7"/>
      <c r="E356" s="7"/>
    </row>
    <row r="357" spans="1:5" s="11" customFormat="1" x14ac:dyDescent="0.35">
      <c r="A357" s="12"/>
      <c r="B357" s="9"/>
      <c r="C357" s="10"/>
      <c r="D357" s="7"/>
      <c r="E357" s="7"/>
    </row>
    <row r="358" spans="1:5" s="11" customFormat="1" x14ac:dyDescent="0.35">
      <c r="A358" s="12"/>
      <c r="B358" s="9"/>
      <c r="C358" s="10"/>
      <c r="D358" s="7"/>
      <c r="E358" s="7"/>
    </row>
    <row r="359" spans="1:5" s="11" customFormat="1" x14ac:dyDescent="0.35">
      <c r="A359" s="12"/>
      <c r="B359" s="9"/>
      <c r="C359" s="10"/>
      <c r="D359" s="7"/>
      <c r="E359" s="7"/>
    </row>
    <row r="360" spans="1:5" s="11" customFormat="1" x14ac:dyDescent="0.35">
      <c r="A360" s="12"/>
      <c r="B360" s="9"/>
      <c r="C360" s="10"/>
      <c r="D360" s="7"/>
      <c r="E360" s="7"/>
    </row>
    <row r="361" spans="1:5" s="11" customFormat="1" x14ac:dyDescent="0.35">
      <c r="A361" s="12"/>
      <c r="B361" s="9"/>
      <c r="C361" s="10"/>
      <c r="D361" s="7"/>
      <c r="E361" s="7"/>
    </row>
    <row r="362" spans="1:5" s="11" customFormat="1" x14ac:dyDescent="0.35">
      <c r="A362" s="12"/>
      <c r="B362" s="9"/>
      <c r="C362" s="10"/>
      <c r="D362" s="7"/>
      <c r="E362" s="7"/>
    </row>
    <row r="363" spans="1:5" s="11" customFormat="1" x14ac:dyDescent="0.35">
      <c r="A363" s="12"/>
      <c r="B363" s="9"/>
      <c r="C363" s="10"/>
      <c r="D363" s="7"/>
      <c r="E363" s="7"/>
    </row>
    <row r="364" spans="1:5" s="11" customFormat="1" x14ac:dyDescent="0.35">
      <c r="A364" s="12"/>
      <c r="B364" s="9"/>
      <c r="C364" s="10"/>
      <c r="D364" s="7"/>
      <c r="E364" s="7"/>
    </row>
    <row r="365" spans="1:5" s="11" customFormat="1" x14ac:dyDescent="0.35">
      <c r="A365" s="12"/>
      <c r="B365" s="9"/>
      <c r="C365" s="10"/>
      <c r="D365" s="7"/>
      <c r="E365" s="7"/>
    </row>
    <row r="366" spans="1:5" s="11" customFormat="1" x14ac:dyDescent="0.35">
      <c r="A366" s="12"/>
      <c r="B366" s="9"/>
      <c r="C366" s="10"/>
      <c r="D366" s="7"/>
      <c r="E366" s="7"/>
    </row>
    <row r="367" spans="1:5" s="11" customFormat="1" x14ac:dyDescent="0.35">
      <c r="A367" s="12"/>
      <c r="B367" s="9"/>
      <c r="C367" s="10"/>
      <c r="D367" s="7"/>
      <c r="E367" s="7"/>
    </row>
    <row r="368" spans="1:5" s="11" customFormat="1" x14ac:dyDescent="0.35">
      <c r="A368" s="12"/>
      <c r="B368" s="9"/>
      <c r="C368" s="10"/>
      <c r="D368" s="7"/>
      <c r="E368" s="7"/>
    </row>
    <row r="369" spans="1:5" s="11" customFormat="1" x14ac:dyDescent="0.35">
      <c r="A369" s="12"/>
      <c r="B369" s="9"/>
      <c r="C369" s="10"/>
      <c r="D369" s="7"/>
      <c r="E369" s="7"/>
    </row>
    <row r="370" spans="1:5" s="11" customFormat="1" x14ac:dyDescent="0.35">
      <c r="A370" s="12"/>
      <c r="B370" s="9"/>
      <c r="C370" s="10"/>
      <c r="D370" s="7"/>
      <c r="E370" s="7"/>
    </row>
    <row r="371" spans="1:5" s="11" customFormat="1" x14ac:dyDescent="0.35">
      <c r="A371" s="12"/>
      <c r="B371" s="9"/>
      <c r="C371" s="10"/>
      <c r="D371" s="7"/>
      <c r="E371" s="7"/>
    </row>
    <row r="372" spans="1:5" s="11" customFormat="1" x14ac:dyDescent="0.35">
      <c r="A372" s="12"/>
      <c r="B372" s="9"/>
      <c r="C372" s="10"/>
      <c r="D372" s="7"/>
      <c r="E372" s="7"/>
    </row>
    <row r="373" spans="1:5" s="11" customFormat="1" x14ac:dyDescent="0.35">
      <c r="A373" s="12"/>
      <c r="B373" s="9"/>
      <c r="C373" s="10"/>
      <c r="D373" s="7"/>
      <c r="E373" s="7"/>
    </row>
    <row r="374" spans="1:5" s="11" customFormat="1" x14ac:dyDescent="0.35">
      <c r="A374" s="12"/>
      <c r="B374" s="9"/>
      <c r="C374" s="10"/>
      <c r="D374" s="7"/>
      <c r="E374" s="7"/>
    </row>
    <row r="375" spans="1:5" s="11" customFormat="1" x14ac:dyDescent="0.35">
      <c r="A375" s="12"/>
      <c r="B375" s="9"/>
      <c r="C375" s="10"/>
      <c r="D375" s="7"/>
      <c r="E375" s="7"/>
    </row>
    <row r="376" spans="1:5" s="11" customFormat="1" x14ac:dyDescent="0.35">
      <c r="A376" s="12"/>
      <c r="B376" s="9"/>
      <c r="C376" s="10"/>
      <c r="D376" s="7"/>
      <c r="E376" s="7"/>
    </row>
    <row r="377" spans="1:5" s="11" customFormat="1" x14ac:dyDescent="0.35">
      <c r="A377" s="12"/>
      <c r="B377" s="9"/>
      <c r="C377" s="10"/>
      <c r="D377" s="7"/>
      <c r="E377" s="7"/>
    </row>
    <row r="378" spans="1:5" s="11" customFormat="1" x14ac:dyDescent="0.35">
      <c r="A378" s="12"/>
      <c r="B378" s="9"/>
      <c r="C378" s="10"/>
      <c r="D378" s="7"/>
      <c r="E378" s="7"/>
    </row>
    <row r="379" spans="1:5" s="11" customFormat="1" x14ac:dyDescent="0.35">
      <c r="A379" s="12"/>
      <c r="B379" s="9"/>
      <c r="C379" s="10"/>
      <c r="D379" s="7"/>
      <c r="E379" s="7"/>
    </row>
    <row r="380" spans="1:5" s="11" customFormat="1" x14ac:dyDescent="0.35">
      <c r="A380" s="12"/>
      <c r="B380" s="9"/>
      <c r="C380" s="10"/>
      <c r="D380" s="7"/>
      <c r="E380" s="7"/>
    </row>
    <row r="381" spans="1:5" s="11" customFormat="1" x14ac:dyDescent="0.35">
      <c r="A381" s="12"/>
      <c r="B381" s="9"/>
      <c r="C381" s="10"/>
      <c r="D381" s="7"/>
      <c r="E381" s="7"/>
    </row>
    <row r="382" spans="1:5" s="11" customFormat="1" x14ac:dyDescent="0.35">
      <c r="A382" s="12"/>
      <c r="B382" s="9"/>
      <c r="C382" s="10"/>
      <c r="D382" s="7"/>
      <c r="E382" s="7"/>
    </row>
    <row r="383" spans="1:5" s="11" customFormat="1" x14ac:dyDescent="0.35">
      <c r="A383" s="12"/>
      <c r="B383" s="9"/>
      <c r="C383" s="10"/>
      <c r="D383" s="7"/>
      <c r="E383" s="7"/>
    </row>
    <row r="384" spans="1:5" s="11" customFormat="1" x14ac:dyDescent="0.35">
      <c r="A384" s="12"/>
      <c r="B384" s="9"/>
      <c r="C384" s="10"/>
      <c r="D384" s="7"/>
      <c r="E384" s="7"/>
    </row>
    <row r="385" spans="1:5" s="11" customFormat="1" x14ac:dyDescent="0.35">
      <c r="A385" s="12"/>
      <c r="B385" s="9"/>
      <c r="C385" s="10"/>
      <c r="D385" s="7"/>
      <c r="E385" s="7"/>
    </row>
    <row r="386" spans="1:5" s="11" customFormat="1" x14ac:dyDescent="0.35">
      <c r="A386" s="12"/>
      <c r="B386" s="9"/>
      <c r="C386" s="10"/>
      <c r="D386" s="7"/>
      <c r="E386" s="7"/>
    </row>
    <row r="387" spans="1:5" s="11" customFormat="1" x14ac:dyDescent="0.35">
      <c r="A387" s="12"/>
      <c r="B387" s="9"/>
      <c r="C387" s="10"/>
      <c r="D387" s="7"/>
      <c r="E387" s="7"/>
    </row>
    <row r="388" spans="1:5" s="11" customFormat="1" x14ac:dyDescent="0.35">
      <c r="A388" s="12"/>
      <c r="B388" s="9"/>
      <c r="C388" s="10"/>
      <c r="D388" s="7"/>
      <c r="E388" s="7"/>
    </row>
    <row r="389" spans="1:5" s="11" customFormat="1" x14ac:dyDescent="0.35">
      <c r="A389" s="12"/>
      <c r="B389" s="9"/>
      <c r="C389" s="10"/>
      <c r="D389" s="7"/>
      <c r="E389" s="7"/>
    </row>
  </sheetData>
  <sortState ref="A2:E547">
    <sortCondition ref="D2:D54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workbookViewId="0">
      <pane ySplit="1" topLeftCell="A14" activePane="bottomLeft" state="frozen"/>
      <selection pane="bottomLeft" activeCell="A16" sqref="A16"/>
    </sheetView>
  </sheetViews>
  <sheetFormatPr defaultRowHeight="14.5" x14ac:dyDescent="0.35"/>
  <cols>
    <col min="1" max="1" width="44.453125" customWidth="1"/>
    <col min="2" max="5" width="3.36328125" style="16" bestFit="1" customWidth="1"/>
    <col min="6" max="7" width="3.36328125" style="16" customWidth="1"/>
    <col min="8" max="11" width="3.36328125" style="16" bestFit="1" customWidth="1"/>
    <col min="12" max="12" width="3.36328125" style="16" customWidth="1"/>
    <col min="13" max="14" width="3.36328125" style="16" bestFit="1" customWidth="1"/>
    <col min="15" max="15" width="3.36328125" style="16" customWidth="1"/>
    <col min="16" max="18" width="3.36328125" style="16" bestFit="1" customWidth="1"/>
    <col min="19" max="19" width="3.36328125" style="16" customWidth="1"/>
    <col min="20" max="24" width="3.36328125" style="16" bestFit="1" customWidth="1"/>
  </cols>
  <sheetData>
    <row r="1" spans="1:24" ht="167.5" x14ac:dyDescent="0.35">
      <c r="A1" s="76" t="s">
        <v>861</v>
      </c>
      <c r="B1" s="79" t="s">
        <v>559</v>
      </c>
      <c r="C1" s="79" t="s">
        <v>558</v>
      </c>
      <c r="D1" s="79" t="s">
        <v>560</v>
      </c>
      <c r="E1" s="79" t="s">
        <v>552</v>
      </c>
      <c r="F1" s="79" t="s">
        <v>865</v>
      </c>
      <c r="G1" s="79" t="s">
        <v>555</v>
      </c>
      <c r="H1" s="79" t="s">
        <v>807</v>
      </c>
      <c r="I1" s="79" t="s">
        <v>565</v>
      </c>
      <c r="J1" s="79" t="s">
        <v>566</v>
      </c>
      <c r="K1" s="79" t="s">
        <v>567</v>
      </c>
      <c r="L1" s="79" t="s">
        <v>553</v>
      </c>
      <c r="M1" s="79" t="s">
        <v>867</v>
      </c>
      <c r="N1" s="79" t="s">
        <v>551</v>
      </c>
      <c r="O1" s="79" t="s">
        <v>568</v>
      </c>
      <c r="P1" s="79" t="s">
        <v>570</v>
      </c>
      <c r="Q1" s="79" t="s">
        <v>554</v>
      </c>
      <c r="R1" s="79" t="s">
        <v>562</v>
      </c>
      <c r="S1" s="79" t="s">
        <v>866</v>
      </c>
      <c r="T1" s="79" t="s">
        <v>868</v>
      </c>
      <c r="U1" s="79" t="s">
        <v>569</v>
      </c>
      <c r="V1" s="79" t="s">
        <v>557</v>
      </c>
      <c r="W1" s="79" t="s">
        <v>571</v>
      </c>
      <c r="X1" s="79" t="s">
        <v>556</v>
      </c>
    </row>
    <row r="2" spans="1:24" x14ac:dyDescent="0.35">
      <c r="A2" s="77" t="s">
        <v>862</v>
      </c>
      <c r="B2" s="78" t="s">
        <v>863</v>
      </c>
      <c r="C2" s="78" t="s">
        <v>863</v>
      </c>
      <c r="D2" s="78" t="s">
        <v>863</v>
      </c>
      <c r="E2" s="78" t="s">
        <v>863</v>
      </c>
      <c r="F2" s="78" t="s">
        <v>863</v>
      </c>
      <c r="G2" s="78" t="s">
        <v>863</v>
      </c>
      <c r="H2" s="78" t="s">
        <v>863</v>
      </c>
      <c r="I2" s="78" t="s">
        <v>863</v>
      </c>
      <c r="J2" s="78" t="s">
        <v>863</v>
      </c>
      <c r="K2" s="78" t="s">
        <v>863</v>
      </c>
      <c r="L2" s="78"/>
      <c r="M2" s="78"/>
      <c r="N2" s="78"/>
      <c r="O2" s="78"/>
      <c r="P2" s="78" t="s">
        <v>863</v>
      </c>
      <c r="Q2" s="78" t="s">
        <v>863</v>
      </c>
      <c r="R2" s="78" t="s">
        <v>863</v>
      </c>
      <c r="S2" s="78" t="s">
        <v>863</v>
      </c>
      <c r="T2" s="78" t="s">
        <v>863</v>
      </c>
      <c r="U2" s="78" t="s">
        <v>863</v>
      </c>
      <c r="V2" s="78" t="s">
        <v>863</v>
      </c>
      <c r="W2" s="78" t="s">
        <v>863</v>
      </c>
      <c r="X2" s="78" t="s">
        <v>863</v>
      </c>
    </row>
    <row r="3" spans="1:24" x14ac:dyDescent="0.35">
      <c r="A3" s="77" t="s">
        <v>864</v>
      </c>
      <c r="B3" s="78"/>
      <c r="C3" s="78"/>
      <c r="D3" s="78"/>
      <c r="E3" s="78"/>
      <c r="F3" s="78"/>
      <c r="G3" s="78"/>
      <c r="H3" s="78"/>
      <c r="I3" s="78"/>
      <c r="J3" s="78"/>
      <c r="K3" s="78"/>
      <c r="L3" s="78"/>
      <c r="M3" s="78" t="s">
        <v>863</v>
      </c>
      <c r="N3" s="78" t="s">
        <v>863</v>
      </c>
      <c r="O3" s="78" t="s">
        <v>863</v>
      </c>
      <c r="P3" s="78"/>
      <c r="Q3" s="78"/>
      <c r="R3" s="78"/>
      <c r="S3" s="78"/>
      <c r="T3" s="78"/>
      <c r="U3" s="78"/>
      <c r="V3" s="78" t="s">
        <v>203</v>
      </c>
      <c r="W3" s="78"/>
    </row>
    <row r="4" spans="1:24" x14ac:dyDescent="0.35">
      <c r="A4" t="s">
        <v>816</v>
      </c>
      <c r="N4" s="16" t="s">
        <v>863</v>
      </c>
    </row>
    <row r="5" spans="1:24" x14ac:dyDescent="0.35">
      <c r="A5" t="s">
        <v>818</v>
      </c>
      <c r="B5" s="16" t="s">
        <v>863</v>
      </c>
      <c r="C5" s="16" t="s">
        <v>863</v>
      </c>
      <c r="D5" s="16" t="s">
        <v>863</v>
      </c>
      <c r="E5" s="16" t="s">
        <v>863</v>
      </c>
      <c r="F5" s="16" t="s">
        <v>863</v>
      </c>
      <c r="G5" s="16" t="s">
        <v>863</v>
      </c>
      <c r="H5" s="16" t="s">
        <v>863</v>
      </c>
      <c r="I5" s="16" t="s">
        <v>863</v>
      </c>
      <c r="J5" s="16" t="s">
        <v>863</v>
      </c>
      <c r="K5" s="16" t="s">
        <v>863</v>
      </c>
      <c r="L5" s="16" t="s">
        <v>863</v>
      </c>
      <c r="M5" s="16" t="s">
        <v>863</v>
      </c>
      <c r="O5" s="16" t="s">
        <v>863</v>
      </c>
      <c r="P5" s="16" t="s">
        <v>863</v>
      </c>
      <c r="Q5" s="16" t="s">
        <v>863</v>
      </c>
      <c r="R5" s="16" t="s">
        <v>863</v>
      </c>
      <c r="S5" s="16" t="s">
        <v>863</v>
      </c>
      <c r="T5" s="16" t="s">
        <v>863</v>
      </c>
      <c r="U5" s="16" t="s">
        <v>863</v>
      </c>
      <c r="V5" s="16" t="s">
        <v>863</v>
      </c>
      <c r="W5" s="16" t="s">
        <v>863</v>
      </c>
      <c r="X5" s="16" t="s">
        <v>863</v>
      </c>
    </row>
    <row r="6" spans="1:24" x14ac:dyDescent="0.35">
      <c r="A6" t="s">
        <v>819</v>
      </c>
      <c r="C6" s="16" t="s">
        <v>863</v>
      </c>
      <c r="E6" s="16" t="s">
        <v>863</v>
      </c>
      <c r="L6" s="16" t="s">
        <v>863</v>
      </c>
      <c r="N6" s="16" t="s">
        <v>863</v>
      </c>
      <c r="R6" s="16" t="s">
        <v>863</v>
      </c>
      <c r="X6" s="16" t="s">
        <v>863</v>
      </c>
    </row>
    <row r="7" spans="1:24" x14ac:dyDescent="0.35">
      <c r="A7" t="s">
        <v>820</v>
      </c>
      <c r="C7" s="16" t="s">
        <v>863</v>
      </c>
      <c r="E7" s="16" t="s">
        <v>863</v>
      </c>
      <c r="L7" s="16" t="s">
        <v>863</v>
      </c>
      <c r="N7" s="16" t="s">
        <v>863</v>
      </c>
      <c r="R7" s="16" t="s">
        <v>863</v>
      </c>
      <c r="X7" s="16" t="s">
        <v>863</v>
      </c>
    </row>
    <row r="8" spans="1:24" x14ac:dyDescent="0.35">
      <c r="A8" t="s">
        <v>821</v>
      </c>
      <c r="E8" s="16" t="s">
        <v>863</v>
      </c>
      <c r="G8" s="16" t="s">
        <v>863</v>
      </c>
      <c r="H8" s="16" t="s">
        <v>863</v>
      </c>
      <c r="L8" s="16" t="s">
        <v>863</v>
      </c>
      <c r="N8" s="16" t="s">
        <v>863</v>
      </c>
      <c r="R8" s="16" t="s">
        <v>863</v>
      </c>
      <c r="S8" s="16" t="s">
        <v>863</v>
      </c>
      <c r="T8" s="16" t="s">
        <v>863</v>
      </c>
      <c r="U8" s="16" t="s">
        <v>863</v>
      </c>
      <c r="X8" s="16" t="s">
        <v>863</v>
      </c>
    </row>
    <row r="9" spans="1:24" x14ac:dyDescent="0.35">
      <c r="A9" t="s">
        <v>822</v>
      </c>
      <c r="B9" s="16" t="s">
        <v>203</v>
      </c>
      <c r="G9" s="16" t="s">
        <v>863</v>
      </c>
      <c r="H9" s="16" t="s">
        <v>863</v>
      </c>
      <c r="N9" s="16" t="s">
        <v>863</v>
      </c>
      <c r="X9" s="16" t="s">
        <v>863</v>
      </c>
    </row>
    <row r="10" spans="1:24" x14ac:dyDescent="0.35">
      <c r="A10" t="s">
        <v>823</v>
      </c>
      <c r="E10" s="16" t="s">
        <v>863</v>
      </c>
      <c r="L10" s="16" t="s">
        <v>863</v>
      </c>
      <c r="N10" s="16" t="s">
        <v>863</v>
      </c>
      <c r="R10" s="16" t="s">
        <v>863</v>
      </c>
      <c r="W10" s="16" t="s">
        <v>863</v>
      </c>
      <c r="X10" s="16" t="s">
        <v>863</v>
      </c>
    </row>
    <row r="11" spans="1:24" x14ac:dyDescent="0.35">
      <c r="A11" t="s">
        <v>824</v>
      </c>
      <c r="E11" s="16" t="s">
        <v>863</v>
      </c>
      <c r="N11" s="16" t="s">
        <v>863</v>
      </c>
      <c r="X11" s="16" t="s">
        <v>863</v>
      </c>
    </row>
    <row r="12" spans="1:24" x14ac:dyDescent="0.35">
      <c r="A12" t="s">
        <v>825</v>
      </c>
      <c r="C12" s="16" t="s">
        <v>863</v>
      </c>
      <c r="N12" s="16" t="s">
        <v>863</v>
      </c>
      <c r="X12" s="16" t="s">
        <v>863</v>
      </c>
    </row>
    <row r="13" spans="1:24" x14ac:dyDescent="0.35">
      <c r="A13" t="s">
        <v>826</v>
      </c>
      <c r="L13" s="16" t="s">
        <v>863</v>
      </c>
      <c r="N13" s="16" t="s">
        <v>863</v>
      </c>
      <c r="X13" s="16" t="s">
        <v>863</v>
      </c>
    </row>
    <row r="14" spans="1:24" x14ac:dyDescent="0.35">
      <c r="A14" t="s">
        <v>869</v>
      </c>
      <c r="H14" s="16" t="s">
        <v>863</v>
      </c>
      <c r="N14" s="16" t="s">
        <v>863</v>
      </c>
      <c r="X14" s="16" t="s">
        <v>863</v>
      </c>
    </row>
    <row r="15" spans="1:24" x14ac:dyDescent="0.35">
      <c r="A15" t="s">
        <v>870</v>
      </c>
      <c r="H15" s="16" t="s">
        <v>863</v>
      </c>
      <c r="N15" s="16" t="s">
        <v>863</v>
      </c>
      <c r="X15" s="16" t="s">
        <v>863</v>
      </c>
    </row>
    <row r="16" spans="1:24" x14ac:dyDescent="0.35">
      <c r="A16" t="s">
        <v>827</v>
      </c>
      <c r="H16" s="16" t="s">
        <v>863</v>
      </c>
      <c r="N16" s="16" t="s">
        <v>863</v>
      </c>
      <c r="X16" s="16" t="s">
        <v>863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tabSelected="1" topLeftCell="A81" workbookViewId="0">
      <selection activeCell="A127" sqref="A127"/>
    </sheetView>
  </sheetViews>
  <sheetFormatPr defaultRowHeight="14.5" x14ac:dyDescent="0.35"/>
  <cols>
    <col min="1" max="1" width="48" customWidth="1"/>
    <col min="2" max="2" width="17" customWidth="1"/>
    <col min="3" max="3" width="22.7265625" customWidth="1"/>
    <col min="4" max="4" width="12.6328125" style="16" bestFit="1" customWidth="1"/>
    <col min="5" max="5" width="21.1796875" customWidth="1"/>
  </cols>
  <sheetData>
    <row r="1" spans="1:6" x14ac:dyDescent="0.35">
      <c r="A1" s="86"/>
      <c r="B1" s="87"/>
      <c r="C1" s="87"/>
      <c r="D1" s="87"/>
      <c r="E1" s="87"/>
      <c r="F1" t="s">
        <v>203</v>
      </c>
    </row>
    <row r="2" spans="1:6" x14ac:dyDescent="0.35">
      <c r="A2" s="87"/>
      <c r="B2" s="87"/>
      <c r="C2" s="87"/>
      <c r="D2" s="87"/>
      <c r="E2" s="87"/>
      <c r="F2" t="s">
        <v>203</v>
      </c>
    </row>
    <row r="3" spans="1:6" x14ac:dyDescent="0.35">
      <c r="A3" s="87"/>
      <c r="B3" s="87"/>
      <c r="C3" s="87"/>
      <c r="D3" s="87"/>
      <c r="E3" s="87"/>
      <c r="F3" t="s">
        <v>203</v>
      </c>
    </row>
    <row r="4" spans="1:6" x14ac:dyDescent="0.35">
      <c r="A4" s="87"/>
      <c r="B4" s="87"/>
      <c r="C4" s="87"/>
      <c r="D4" s="87"/>
      <c r="E4" s="87"/>
      <c r="F4" t="s">
        <v>203</v>
      </c>
    </row>
    <row r="5" spans="1:6" x14ac:dyDescent="0.35">
      <c r="A5" s="87"/>
      <c r="B5" s="87"/>
      <c r="C5" s="87"/>
      <c r="D5" s="87"/>
      <c r="E5" s="87"/>
      <c r="F5" t="s">
        <v>203</v>
      </c>
    </row>
    <row r="6" spans="1:6" x14ac:dyDescent="0.35">
      <c r="A6" s="80" t="s">
        <v>296</v>
      </c>
      <c r="B6" s="80" t="s">
        <v>8</v>
      </c>
      <c r="C6" s="80" t="s">
        <v>871</v>
      </c>
      <c r="D6" s="81" t="s">
        <v>872</v>
      </c>
      <c r="E6" s="81" t="s">
        <v>860</v>
      </c>
      <c r="F6" t="s">
        <v>203</v>
      </c>
    </row>
    <row r="7" spans="1:6" x14ac:dyDescent="0.35">
      <c r="A7" t="s">
        <v>875</v>
      </c>
      <c r="B7" t="s">
        <v>873</v>
      </c>
      <c r="C7" t="s">
        <v>874</v>
      </c>
      <c r="D7" s="16">
        <v>6</v>
      </c>
      <c r="E7" t="s">
        <v>876</v>
      </c>
      <c r="F7" t="s">
        <v>203</v>
      </c>
    </row>
    <row r="8" spans="1:6" x14ac:dyDescent="0.35">
      <c r="A8" t="s">
        <v>878</v>
      </c>
      <c r="B8" t="s">
        <v>873</v>
      </c>
      <c r="C8" t="s">
        <v>877</v>
      </c>
      <c r="D8" s="16">
        <v>5</v>
      </c>
      <c r="E8" t="s">
        <v>879</v>
      </c>
      <c r="F8" t="s">
        <v>203</v>
      </c>
    </row>
    <row r="9" spans="1:6" x14ac:dyDescent="0.35">
      <c r="A9" t="s">
        <v>881</v>
      </c>
      <c r="B9" t="s">
        <v>873</v>
      </c>
      <c r="C9" t="s">
        <v>880</v>
      </c>
      <c r="D9" s="16">
        <v>9</v>
      </c>
      <c r="E9" t="s">
        <v>882</v>
      </c>
      <c r="F9" t="s">
        <v>203</v>
      </c>
    </row>
    <row r="10" spans="1:6" x14ac:dyDescent="0.35">
      <c r="A10" t="s">
        <v>884</v>
      </c>
      <c r="B10" t="s">
        <v>873</v>
      </c>
      <c r="C10" t="s">
        <v>883</v>
      </c>
      <c r="D10" s="16">
        <v>9</v>
      </c>
      <c r="E10" t="s">
        <v>885</v>
      </c>
      <c r="F10" t="s">
        <v>203</v>
      </c>
    </row>
    <row r="11" spans="1:6" x14ac:dyDescent="0.35">
      <c r="A11" t="s">
        <v>887</v>
      </c>
      <c r="B11" t="s">
        <v>873</v>
      </c>
      <c r="C11" t="s">
        <v>886</v>
      </c>
      <c r="D11" s="16">
        <v>9</v>
      </c>
      <c r="E11" t="s">
        <v>888</v>
      </c>
      <c r="F11" t="s">
        <v>203</v>
      </c>
    </row>
    <row r="12" spans="1:6" x14ac:dyDescent="0.35">
      <c r="A12" t="s">
        <v>890</v>
      </c>
      <c r="B12" t="s">
        <v>873</v>
      </c>
      <c r="C12" t="s">
        <v>889</v>
      </c>
      <c r="D12" s="16">
        <v>6</v>
      </c>
      <c r="E12" t="s">
        <v>891</v>
      </c>
      <c r="F12" t="s">
        <v>203</v>
      </c>
    </row>
    <row r="13" spans="1:6" x14ac:dyDescent="0.35">
      <c r="A13" t="s">
        <v>179</v>
      </c>
      <c r="B13" t="s">
        <v>892</v>
      </c>
      <c r="C13" t="s">
        <v>893</v>
      </c>
      <c r="D13" s="16">
        <v>10</v>
      </c>
      <c r="E13" t="s">
        <v>894</v>
      </c>
      <c r="F13" t="s">
        <v>203</v>
      </c>
    </row>
    <row r="14" spans="1:6" x14ac:dyDescent="0.35">
      <c r="A14" t="s">
        <v>817</v>
      </c>
      <c r="B14" t="s">
        <v>892</v>
      </c>
      <c r="C14" t="s">
        <v>895</v>
      </c>
      <c r="D14" s="16">
        <v>14</v>
      </c>
      <c r="E14" t="s">
        <v>896</v>
      </c>
      <c r="F14" t="s">
        <v>203</v>
      </c>
    </row>
    <row r="15" spans="1:6" x14ac:dyDescent="0.35">
      <c r="A15" t="s">
        <v>183</v>
      </c>
      <c r="B15" t="s">
        <v>892</v>
      </c>
      <c r="C15" t="s">
        <v>897</v>
      </c>
      <c r="D15" s="16">
        <v>10</v>
      </c>
      <c r="E15" t="s">
        <v>898</v>
      </c>
      <c r="F15" t="s">
        <v>203</v>
      </c>
    </row>
    <row r="16" spans="1:6" x14ac:dyDescent="0.35">
      <c r="A16" t="s">
        <v>185</v>
      </c>
      <c r="B16" t="s">
        <v>892</v>
      </c>
      <c r="C16" t="s">
        <v>899</v>
      </c>
      <c r="D16" s="16">
        <v>11</v>
      </c>
      <c r="E16" t="s">
        <v>894</v>
      </c>
      <c r="F16" t="s">
        <v>203</v>
      </c>
    </row>
    <row r="17" spans="1:6" x14ac:dyDescent="0.35">
      <c r="A17" t="s">
        <v>181</v>
      </c>
      <c r="B17" t="s">
        <v>892</v>
      </c>
      <c r="C17" t="s">
        <v>900</v>
      </c>
      <c r="D17" s="16">
        <v>10</v>
      </c>
      <c r="E17" t="s">
        <v>901</v>
      </c>
      <c r="F17" t="s">
        <v>203</v>
      </c>
    </row>
    <row r="18" spans="1:6" x14ac:dyDescent="0.35">
      <c r="A18" t="s">
        <v>177</v>
      </c>
      <c r="B18" t="s">
        <v>892</v>
      </c>
      <c r="C18" t="s">
        <v>902</v>
      </c>
      <c r="D18" s="16">
        <v>10</v>
      </c>
      <c r="E18" t="s">
        <v>894</v>
      </c>
      <c r="F18" t="s">
        <v>203</v>
      </c>
    </row>
    <row r="19" spans="1:6" x14ac:dyDescent="0.35">
      <c r="A19" t="s">
        <v>905</v>
      </c>
      <c r="B19" t="s">
        <v>903</v>
      </c>
      <c r="C19" t="s">
        <v>904</v>
      </c>
      <c r="D19" s="16">
        <v>10</v>
      </c>
      <c r="E19" t="s">
        <v>879</v>
      </c>
      <c r="F19" t="s">
        <v>203</v>
      </c>
    </row>
    <row r="20" spans="1:6" x14ac:dyDescent="0.35">
      <c r="A20" t="s">
        <v>907</v>
      </c>
      <c r="B20" t="s">
        <v>903</v>
      </c>
      <c r="C20" t="s">
        <v>906</v>
      </c>
      <c r="D20" s="16">
        <v>11</v>
      </c>
      <c r="E20" t="s">
        <v>894</v>
      </c>
      <c r="F20" t="s">
        <v>203</v>
      </c>
    </row>
    <row r="21" spans="1:6" x14ac:dyDescent="0.35">
      <c r="A21" t="s">
        <v>909</v>
      </c>
      <c r="B21" t="s">
        <v>903</v>
      </c>
      <c r="C21" t="s">
        <v>908</v>
      </c>
      <c r="D21" s="16">
        <v>1</v>
      </c>
      <c r="E21" t="s">
        <v>910</v>
      </c>
      <c r="F21" t="s">
        <v>203</v>
      </c>
    </row>
    <row r="22" spans="1:6" x14ac:dyDescent="0.35">
      <c r="A22" t="s">
        <v>287</v>
      </c>
      <c r="B22" t="s">
        <v>903</v>
      </c>
      <c r="C22" t="s">
        <v>911</v>
      </c>
      <c r="D22" s="16">
        <v>7</v>
      </c>
      <c r="E22" t="s">
        <v>912</v>
      </c>
      <c r="F22" t="s">
        <v>203</v>
      </c>
    </row>
    <row r="23" spans="1:6" x14ac:dyDescent="0.35">
      <c r="A23" t="s">
        <v>289</v>
      </c>
      <c r="B23" t="s">
        <v>903</v>
      </c>
      <c r="C23" t="s">
        <v>913</v>
      </c>
      <c r="D23" s="16">
        <v>10</v>
      </c>
      <c r="E23" t="s">
        <v>914</v>
      </c>
      <c r="F23" t="s">
        <v>203</v>
      </c>
    </row>
    <row r="24" spans="1:6" x14ac:dyDescent="0.35">
      <c r="A24" t="s">
        <v>916</v>
      </c>
      <c r="B24" t="s">
        <v>903</v>
      </c>
      <c r="C24" t="s">
        <v>915</v>
      </c>
      <c r="D24" s="16">
        <v>8</v>
      </c>
      <c r="E24" t="s">
        <v>894</v>
      </c>
      <c r="F24" t="s">
        <v>203</v>
      </c>
    </row>
    <row r="25" spans="1:6" x14ac:dyDescent="0.35">
      <c r="A25" t="s">
        <v>918</v>
      </c>
      <c r="B25" t="s">
        <v>903</v>
      </c>
      <c r="C25" t="s">
        <v>917</v>
      </c>
      <c r="D25" s="16">
        <v>4.5</v>
      </c>
      <c r="E25" t="s">
        <v>919</v>
      </c>
      <c r="F25" t="s">
        <v>203</v>
      </c>
    </row>
    <row r="26" spans="1:6" x14ac:dyDescent="0.35">
      <c r="A26" t="s">
        <v>43</v>
      </c>
      <c r="B26" t="s">
        <v>903</v>
      </c>
      <c r="C26" t="s">
        <v>920</v>
      </c>
      <c r="D26" s="16">
        <v>8</v>
      </c>
      <c r="E26" t="s">
        <v>921</v>
      </c>
      <c r="F26" t="s">
        <v>203</v>
      </c>
    </row>
    <row r="27" spans="1:6" x14ac:dyDescent="0.35">
      <c r="A27" t="s">
        <v>118</v>
      </c>
      <c r="B27" t="s">
        <v>922</v>
      </c>
      <c r="C27" t="s">
        <v>923</v>
      </c>
      <c r="D27" s="16">
        <v>7</v>
      </c>
      <c r="E27" t="s">
        <v>924</v>
      </c>
      <c r="F27" t="s">
        <v>203</v>
      </c>
    </row>
    <row r="28" spans="1:6" x14ac:dyDescent="0.35">
      <c r="A28" t="s">
        <v>208</v>
      </c>
      <c r="B28" t="s">
        <v>925</v>
      </c>
      <c r="C28" t="s">
        <v>926</v>
      </c>
      <c r="D28" s="16">
        <v>4</v>
      </c>
      <c r="E28" t="s">
        <v>927</v>
      </c>
      <c r="F28" t="s">
        <v>203</v>
      </c>
    </row>
    <row r="29" spans="1:6" x14ac:dyDescent="0.35">
      <c r="A29" t="s">
        <v>211</v>
      </c>
      <c r="B29" t="s">
        <v>925</v>
      </c>
      <c r="C29" t="s">
        <v>928</v>
      </c>
      <c r="D29" s="16">
        <v>11</v>
      </c>
      <c r="E29" t="s">
        <v>929</v>
      </c>
      <c r="F29" t="s">
        <v>203</v>
      </c>
    </row>
    <row r="30" spans="1:6" x14ac:dyDescent="0.35">
      <c r="A30" t="s">
        <v>931</v>
      </c>
      <c r="B30" t="s">
        <v>925</v>
      </c>
      <c r="C30" t="s">
        <v>930</v>
      </c>
      <c r="D30" s="16">
        <v>12</v>
      </c>
      <c r="E30" t="s">
        <v>932</v>
      </c>
      <c r="F30" t="s">
        <v>203</v>
      </c>
    </row>
    <row r="31" spans="1:6" x14ac:dyDescent="0.35">
      <c r="A31" t="s">
        <v>934</v>
      </c>
      <c r="B31" t="s">
        <v>925</v>
      </c>
      <c r="C31" t="s">
        <v>933</v>
      </c>
      <c r="D31" s="16">
        <v>12</v>
      </c>
      <c r="E31" t="s">
        <v>935</v>
      </c>
      <c r="F31" t="s">
        <v>203</v>
      </c>
    </row>
    <row r="32" spans="1:6" x14ac:dyDescent="0.35">
      <c r="A32" t="s">
        <v>937</v>
      </c>
      <c r="B32" t="s">
        <v>925</v>
      </c>
      <c r="C32" t="s">
        <v>936</v>
      </c>
      <c r="D32" s="16">
        <v>7</v>
      </c>
      <c r="E32" t="s">
        <v>938</v>
      </c>
      <c r="F32" t="s">
        <v>203</v>
      </c>
    </row>
    <row r="33" spans="1:6" x14ac:dyDescent="0.35">
      <c r="A33" t="s">
        <v>257</v>
      </c>
      <c r="B33" t="s">
        <v>925</v>
      </c>
      <c r="C33" t="s">
        <v>939</v>
      </c>
      <c r="D33" s="16">
        <v>13</v>
      </c>
      <c r="E33" t="s">
        <v>940</v>
      </c>
      <c r="F33" t="s">
        <v>203</v>
      </c>
    </row>
    <row r="34" spans="1:6" x14ac:dyDescent="0.35">
      <c r="A34" t="s">
        <v>171</v>
      </c>
      <c r="B34" t="s">
        <v>925</v>
      </c>
      <c r="C34" t="s">
        <v>941</v>
      </c>
      <c r="D34" s="16">
        <v>7</v>
      </c>
      <c r="E34" t="s">
        <v>942</v>
      </c>
      <c r="F34" t="s">
        <v>203</v>
      </c>
    </row>
    <row r="35" spans="1:6" x14ac:dyDescent="0.35">
      <c r="A35" t="s">
        <v>169</v>
      </c>
      <c r="B35" t="s">
        <v>925</v>
      </c>
      <c r="C35" t="s">
        <v>943</v>
      </c>
      <c r="D35" s="16">
        <v>6</v>
      </c>
      <c r="E35" t="s">
        <v>944</v>
      </c>
      <c r="F35" t="s">
        <v>203</v>
      </c>
    </row>
    <row r="36" spans="1:6" x14ac:dyDescent="0.35">
      <c r="A36" t="s">
        <v>151</v>
      </c>
      <c r="B36" t="s">
        <v>925</v>
      </c>
      <c r="C36" t="s">
        <v>945</v>
      </c>
      <c r="D36" s="16">
        <v>5</v>
      </c>
      <c r="E36" t="s">
        <v>946</v>
      </c>
      <c r="F36" t="s">
        <v>203</v>
      </c>
    </row>
    <row r="37" spans="1:6" x14ac:dyDescent="0.35">
      <c r="A37" t="s">
        <v>64</v>
      </c>
      <c r="B37" t="s">
        <v>947</v>
      </c>
      <c r="C37" t="s">
        <v>948</v>
      </c>
      <c r="D37" s="16">
        <v>7</v>
      </c>
      <c r="E37" t="s">
        <v>949</v>
      </c>
      <c r="F37" t="s">
        <v>203</v>
      </c>
    </row>
    <row r="38" spans="1:6" x14ac:dyDescent="0.35">
      <c r="A38" t="s">
        <v>74</v>
      </c>
      <c r="B38" t="s">
        <v>947</v>
      </c>
      <c r="C38" t="s">
        <v>950</v>
      </c>
      <c r="D38" s="16">
        <v>5</v>
      </c>
      <c r="E38" t="s">
        <v>951</v>
      </c>
      <c r="F38" t="s">
        <v>203</v>
      </c>
    </row>
    <row r="39" spans="1:6" x14ac:dyDescent="0.35">
      <c r="A39" t="s">
        <v>561</v>
      </c>
      <c r="B39" t="s">
        <v>947</v>
      </c>
      <c r="C39" t="s">
        <v>952</v>
      </c>
      <c r="D39" s="16">
        <v>6</v>
      </c>
      <c r="E39" t="s">
        <v>953</v>
      </c>
      <c r="F39" t="s">
        <v>203</v>
      </c>
    </row>
    <row r="40" spans="1:6" x14ac:dyDescent="0.35">
      <c r="A40" t="s">
        <v>955</v>
      </c>
      <c r="B40" t="s">
        <v>947</v>
      </c>
      <c r="C40" t="s">
        <v>954</v>
      </c>
      <c r="D40" s="16">
        <v>10</v>
      </c>
      <c r="E40" t="s">
        <v>956</v>
      </c>
      <c r="F40" t="s">
        <v>203</v>
      </c>
    </row>
    <row r="41" spans="1:6" x14ac:dyDescent="0.35">
      <c r="A41" t="s">
        <v>54</v>
      </c>
      <c r="B41" t="s">
        <v>947</v>
      </c>
      <c r="C41" t="s">
        <v>957</v>
      </c>
      <c r="D41" s="16">
        <v>10</v>
      </c>
      <c r="E41" t="s">
        <v>958</v>
      </c>
      <c r="F41" t="s">
        <v>203</v>
      </c>
    </row>
    <row r="42" spans="1:6" x14ac:dyDescent="0.35">
      <c r="A42" t="s">
        <v>39</v>
      </c>
      <c r="B42" t="s">
        <v>947</v>
      </c>
      <c r="C42" t="s">
        <v>959</v>
      </c>
      <c r="D42" s="16">
        <v>8</v>
      </c>
      <c r="E42" t="s">
        <v>960</v>
      </c>
      <c r="F42" t="s">
        <v>203</v>
      </c>
    </row>
    <row r="43" spans="1:6" x14ac:dyDescent="0.35">
      <c r="A43" t="s">
        <v>61</v>
      </c>
      <c r="B43" t="s">
        <v>947</v>
      </c>
      <c r="C43" t="s">
        <v>961</v>
      </c>
      <c r="D43" s="16">
        <v>6</v>
      </c>
      <c r="E43" t="s">
        <v>962</v>
      </c>
      <c r="F43" t="s">
        <v>203</v>
      </c>
    </row>
    <row r="44" spans="1:6" x14ac:dyDescent="0.35">
      <c r="A44" t="s">
        <v>844</v>
      </c>
      <c r="B44" t="s">
        <v>947</v>
      </c>
      <c r="C44" t="s">
        <v>963</v>
      </c>
      <c r="D44" s="16">
        <v>13</v>
      </c>
      <c r="E44" t="s">
        <v>964</v>
      </c>
      <c r="F44" t="s">
        <v>203</v>
      </c>
    </row>
    <row r="45" spans="1:6" x14ac:dyDescent="0.35">
      <c r="A45" t="s">
        <v>29</v>
      </c>
      <c r="B45" t="s">
        <v>947</v>
      </c>
      <c r="C45" t="s">
        <v>965</v>
      </c>
      <c r="D45" s="16">
        <v>8</v>
      </c>
      <c r="E45" t="s">
        <v>966</v>
      </c>
      <c r="F45" t="s">
        <v>203</v>
      </c>
    </row>
    <row r="46" spans="1:6" x14ac:dyDescent="0.35">
      <c r="A46" t="s">
        <v>51</v>
      </c>
      <c r="B46" t="s">
        <v>947</v>
      </c>
      <c r="C46" t="s">
        <v>967</v>
      </c>
      <c r="D46" s="16">
        <v>8</v>
      </c>
      <c r="E46" t="s">
        <v>968</v>
      </c>
      <c r="F46" t="s">
        <v>203</v>
      </c>
    </row>
    <row r="47" spans="1:6" x14ac:dyDescent="0.35">
      <c r="A47" t="s">
        <v>970</v>
      </c>
      <c r="B47" t="s">
        <v>947</v>
      </c>
      <c r="C47" t="s">
        <v>969</v>
      </c>
      <c r="D47" s="16">
        <v>7</v>
      </c>
      <c r="E47" t="s">
        <v>942</v>
      </c>
      <c r="F47" t="s">
        <v>203</v>
      </c>
    </row>
    <row r="48" spans="1:6" x14ac:dyDescent="0.35">
      <c r="A48" t="s">
        <v>214</v>
      </c>
      <c r="B48" t="s">
        <v>947</v>
      </c>
      <c r="C48" t="s">
        <v>971</v>
      </c>
      <c r="D48" s="16">
        <v>8</v>
      </c>
      <c r="E48" t="s">
        <v>972</v>
      </c>
      <c r="F48" t="s">
        <v>203</v>
      </c>
    </row>
    <row r="49" spans="1:6" x14ac:dyDescent="0.35">
      <c r="A49" t="s">
        <v>221</v>
      </c>
      <c r="B49" t="s">
        <v>947</v>
      </c>
      <c r="C49" t="s">
        <v>973</v>
      </c>
      <c r="D49" s="16">
        <v>13</v>
      </c>
      <c r="E49" t="s">
        <v>974</v>
      </c>
      <c r="F49" t="s">
        <v>203</v>
      </c>
    </row>
    <row r="50" spans="1:6" x14ac:dyDescent="0.35">
      <c r="A50" t="s">
        <v>223</v>
      </c>
      <c r="B50" t="s">
        <v>947</v>
      </c>
      <c r="C50" t="s">
        <v>975</v>
      </c>
      <c r="D50" s="16">
        <v>10</v>
      </c>
      <c r="E50" t="s">
        <v>976</v>
      </c>
      <c r="F50" t="s">
        <v>203</v>
      </c>
    </row>
    <row r="51" spans="1:6" x14ac:dyDescent="0.35">
      <c r="A51" t="s">
        <v>812</v>
      </c>
      <c r="B51" t="s">
        <v>947</v>
      </c>
      <c r="C51" t="s">
        <v>977</v>
      </c>
      <c r="D51" s="16">
        <v>7</v>
      </c>
      <c r="E51" t="s">
        <v>978</v>
      </c>
      <c r="F51" t="s">
        <v>203</v>
      </c>
    </row>
    <row r="52" spans="1:6" x14ac:dyDescent="0.35">
      <c r="A52" t="s">
        <v>980</v>
      </c>
      <c r="B52" t="s">
        <v>947</v>
      </c>
      <c r="C52" t="s">
        <v>979</v>
      </c>
      <c r="D52" s="16">
        <v>7</v>
      </c>
      <c r="E52" t="s">
        <v>960</v>
      </c>
      <c r="F52" t="s">
        <v>203</v>
      </c>
    </row>
    <row r="53" spans="1:6" x14ac:dyDescent="0.35">
      <c r="A53" t="s">
        <v>982</v>
      </c>
      <c r="B53" t="s">
        <v>947</v>
      </c>
      <c r="C53" t="s">
        <v>981</v>
      </c>
      <c r="D53" s="16">
        <v>8</v>
      </c>
      <c r="E53" t="s">
        <v>983</v>
      </c>
      <c r="F53" t="s">
        <v>203</v>
      </c>
    </row>
    <row r="54" spans="1:6" x14ac:dyDescent="0.35">
      <c r="A54" t="s">
        <v>845</v>
      </c>
      <c r="B54" t="s">
        <v>947</v>
      </c>
      <c r="C54" t="s">
        <v>984</v>
      </c>
      <c r="D54" s="16">
        <v>8</v>
      </c>
      <c r="E54" t="s">
        <v>985</v>
      </c>
      <c r="F54" t="s">
        <v>203</v>
      </c>
    </row>
    <row r="55" spans="1:6" x14ac:dyDescent="0.35">
      <c r="A55" t="s">
        <v>193</v>
      </c>
      <c r="B55" t="s">
        <v>947</v>
      </c>
      <c r="C55" t="s">
        <v>986</v>
      </c>
      <c r="D55" s="16">
        <v>8</v>
      </c>
      <c r="E55" t="s">
        <v>929</v>
      </c>
      <c r="F55" t="s">
        <v>203</v>
      </c>
    </row>
    <row r="56" spans="1:6" x14ac:dyDescent="0.35">
      <c r="A56" t="s">
        <v>988</v>
      </c>
      <c r="B56" t="s">
        <v>947</v>
      </c>
      <c r="C56" t="s">
        <v>987</v>
      </c>
      <c r="D56" s="16">
        <v>8</v>
      </c>
      <c r="E56" t="s">
        <v>929</v>
      </c>
      <c r="F56" t="s">
        <v>203</v>
      </c>
    </row>
    <row r="57" spans="1:6" x14ac:dyDescent="0.35">
      <c r="A57" t="s">
        <v>267</v>
      </c>
      <c r="B57" t="s">
        <v>947</v>
      </c>
      <c r="C57" t="s">
        <v>989</v>
      </c>
      <c r="D57" s="16">
        <v>7</v>
      </c>
      <c r="E57" t="s">
        <v>929</v>
      </c>
      <c r="F57" t="s">
        <v>203</v>
      </c>
    </row>
    <row r="58" spans="1:6" x14ac:dyDescent="0.35">
      <c r="A58" t="s">
        <v>242</v>
      </c>
      <c r="B58" t="s">
        <v>947</v>
      </c>
      <c r="C58" t="s">
        <v>990</v>
      </c>
      <c r="D58" s="16">
        <v>7</v>
      </c>
      <c r="E58" t="s">
        <v>929</v>
      </c>
      <c r="F58" t="s">
        <v>203</v>
      </c>
    </row>
    <row r="59" spans="1:6" x14ac:dyDescent="0.35">
      <c r="A59" t="s">
        <v>248</v>
      </c>
      <c r="B59" t="s">
        <v>947</v>
      </c>
      <c r="C59" t="s">
        <v>991</v>
      </c>
      <c r="D59" s="16">
        <v>6</v>
      </c>
      <c r="E59" t="s">
        <v>992</v>
      </c>
      <c r="F59" t="s">
        <v>203</v>
      </c>
    </row>
    <row r="60" spans="1:6" x14ac:dyDescent="0.35">
      <c r="A60" t="s">
        <v>994</v>
      </c>
      <c r="B60" t="s">
        <v>947</v>
      </c>
      <c r="C60" t="s">
        <v>993</v>
      </c>
      <c r="D60" s="16">
        <v>12</v>
      </c>
      <c r="E60" t="s">
        <v>995</v>
      </c>
      <c r="F60" t="s">
        <v>203</v>
      </c>
    </row>
    <row r="61" spans="1:6" x14ac:dyDescent="0.35">
      <c r="A61" t="s">
        <v>245</v>
      </c>
      <c r="B61" t="s">
        <v>947</v>
      </c>
      <c r="C61" t="s">
        <v>996</v>
      </c>
      <c r="D61" s="16">
        <v>10</v>
      </c>
      <c r="E61" t="s">
        <v>997</v>
      </c>
      <c r="F61" t="s">
        <v>203</v>
      </c>
    </row>
    <row r="62" spans="1:6" x14ac:dyDescent="0.35">
      <c r="A62" t="s">
        <v>269</v>
      </c>
      <c r="B62" t="s">
        <v>947</v>
      </c>
      <c r="C62" t="s">
        <v>998</v>
      </c>
      <c r="D62" s="16">
        <v>7</v>
      </c>
      <c r="E62" t="s">
        <v>999</v>
      </c>
      <c r="F62" t="s">
        <v>203</v>
      </c>
    </row>
    <row r="63" spans="1:6" x14ac:dyDescent="0.35">
      <c r="A63" t="s">
        <v>251</v>
      </c>
      <c r="B63" t="s">
        <v>947</v>
      </c>
      <c r="C63" t="s">
        <v>1000</v>
      </c>
      <c r="D63" s="16">
        <v>15</v>
      </c>
      <c r="E63" t="s">
        <v>985</v>
      </c>
      <c r="F63" t="s">
        <v>203</v>
      </c>
    </row>
    <row r="64" spans="1:6" x14ac:dyDescent="0.35">
      <c r="A64" t="s">
        <v>147</v>
      </c>
      <c r="B64" t="s">
        <v>947</v>
      </c>
      <c r="C64" t="s">
        <v>1001</v>
      </c>
      <c r="D64" s="16">
        <v>5.5</v>
      </c>
      <c r="E64" t="s">
        <v>960</v>
      </c>
      <c r="F64" t="s">
        <v>203</v>
      </c>
    </row>
    <row r="65" spans="1:6" x14ac:dyDescent="0.35">
      <c r="A65" t="s">
        <v>1003</v>
      </c>
      <c r="B65" t="s">
        <v>947</v>
      </c>
      <c r="C65" t="s">
        <v>1002</v>
      </c>
      <c r="D65" s="16">
        <v>10</v>
      </c>
      <c r="E65" t="s">
        <v>972</v>
      </c>
      <c r="F65" t="s">
        <v>203</v>
      </c>
    </row>
    <row r="66" spans="1:6" x14ac:dyDescent="0.35">
      <c r="A66" t="s">
        <v>190</v>
      </c>
      <c r="B66" t="s">
        <v>947</v>
      </c>
      <c r="C66" t="s">
        <v>1004</v>
      </c>
      <c r="D66" s="16">
        <v>10</v>
      </c>
      <c r="E66" t="s">
        <v>929</v>
      </c>
      <c r="F66" t="s">
        <v>203</v>
      </c>
    </row>
    <row r="67" spans="1:6" x14ac:dyDescent="0.35">
      <c r="A67" t="s">
        <v>77</v>
      </c>
      <c r="B67" t="s">
        <v>947</v>
      </c>
      <c r="C67" t="s">
        <v>1005</v>
      </c>
      <c r="D67" s="16">
        <v>5</v>
      </c>
      <c r="E67" t="s">
        <v>1006</v>
      </c>
      <c r="F67" t="s">
        <v>203</v>
      </c>
    </row>
    <row r="68" spans="1:6" x14ac:dyDescent="0.35">
      <c r="A68" t="s">
        <v>68</v>
      </c>
      <c r="B68" t="s">
        <v>947</v>
      </c>
      <c r="C68" t="s">
        <v>1007</v>
      </c>
      <c r="D68" s="16">
        <v>8</v>
      </c>
      <c r="E68" t="s">
        <v>1008</v>
      </c>
      <c r="F68" t="s">
        <v>203</v>
      </c>
    </row>
    <row r="69" spans="1:6" x14ac:dyDescent="0.35">
      <c r="A69" t="s">
        <v>71</v>
      </c>
      <c r="B69" t="s">
        <v>947</v>
      </c>
      <c r="C69" t="s">
        <v>1009</v>
      </c>
      <c r="D69" s="16">
        <v>11</v>
      </c>
      <c r="E69" t="s">
        <v>1010</v>
      </c>
      <c r="F69" t="s">
        <v>203</v>
      </c>
    </row>
    <row r="70" spans="1:6" x14ac:dyDescent="0.35">
      <c r="A70" t="s">
        <v>564</v>
      </c>
      <c r="B70" t="s">
        <v>1011</v>
      </c>
      <c r="C70" t="s">
        <v>1012</v>
      </c>
      <c r="D70" s="16">
        <v>8</v>
      </c>
      <c r="E70" t="s">
        <v>1013</v>
      </c>
      <c r="F70" t="s">
        <v>203</v>
      </c>
    </row>
    <row r="71" spans="1:6" x14ac:dyDescent="0.35">
      <c r="A71" t="s">
        <v>32</v>
      </c>
      <c r="B71" t="s">
        <v>1011</v>
      </c>
      <c r="C71" t="s">
        <v>1014</v>
      </c>
      <c r="D71" s="16">
        <v>7</v>
      </c>
      <c r="E71" t="s">
        <v>1015</v>
      </c>
      <c r="F71" t="s">
        <v>203</v>
      </c>
    </row>
    <row r="72" spans="1:6" x14ac:dyDescent="0.35">
      <c r="A72" t="s">
        <v>1017</v>
      </c>
      <c r="B72" t="s">
        <v>1011</v>
      </c>
      <c r="C72" t="s">
        <v>1016</v>
      </c>
      <c r="D72" s="16">
        <v>9</v>
      </c>
      <c r="E72" t="s">
        <v>1018</v>
      </c>
      <c r="F72" t="s">
        <v>203</v>
      </c>
    </row>
    <row r="73" spans="1:6" x14ac:dyDescent="0.35">
      <c r="A73" t="s">
        <v>563</v>
      </c>
      <c r="B73" t="s">
        <v>1011</v>
      </c>
      <c r="C73" t="s">
        <v>1019</v>
      </c>
      <c r="D73" s="16">
        <v>7</v>
      </c>
      <c r="E73" t="s">
        <v>1020</v>
      </c>
      <c r="F73" t="s">
        <v>203</v>
      </c>
    </row>
    <row r="74" spans="1:6" x14ac:dyDescent="0.35">
      <c r="A74" t="s">
        <v>153</v>
      </c>
      <c r="B74" t="s">
        <v>1011</v>
      </c>
      <c r="C74" t="s">
        <v>1021</v>
      </c>
      <c r="D74" s="16">
        <v>9</v>
      </c>
      <c r="E74" t="s">
        <v>924</v>
      </c>
      <c r="F74" t="s">
        <v>203</v>
      </c>
    </row>
    <row r="75" spans="1:6" x14ac:dyDescent="0.35">
      <c r="A75" t="s">
        <v>130</v>
      </c>
      <c r="B75" t="s">
        <v>1011</v>
      </c>
      <c r="C75" t="s">
        <v>1022</v>
      </c>
      <c r="D75" s="16">
        <v>7</v>
      </c>
      <c r="E75" t="s">
        <v>1023</v>
      </c>
      <c r="F75" t="s">
        <v>203</v>
      </c>
    </row>
    <row r="76" spans="1:6" x14ac:dyDescent="0.35">
      <c r="A76" t="s">
        <v>133</v>
      </c>
      <c r="B76" t="s">
        <v>1011</v>
      </c>
      <c r="C76" t="s">
        <v>1024</v>
      </c>
      <c r="D76" s="16">
        <v>7</v>
      </c>
      <c r="E76" t="s">
        <v>1025</v>
      </c>
      <c r="F76" t="s">
        <v>203</v>
      </c>
    </row>
    <row r="77" spans="1:6" x14ac:dyDescent="0.35">
      <c r="A77" t="s">
        <v>127</v>
      </c>
      <c r="B77" t="s">
        <v>1011</v>
      </c>
      <c r="C77" t="s">
        <v>1026</v>
      </c>
      <c r="D77" s="16">
        <v>8</v>
      </c>
      <c r="E77" t="s">
        <v>1027</v>
      </c>
      <c r="F77" t="s">
        <v>203</v>
      </c>
    </row>
    <row r="78" spans="1:6" x14ac:dyDescent="0.35">
      <c r="A78" t="s">
        <v>137</v>
      </c>
      <c r="B78" t="s">
        <v>1028</v>
      </c>
      <c r="C78" t="s">
        <v>1029</v>
      </c>
      <c r="D78" s="16">
        <v>7</v>
      </c>
      <c r="E78" t="s">
        <v>1030</v>
      </c>
      <c r="F78" t="s">
        <v>203</v>
      </c>
    </row>
    <row r="79" spans="1:6" x14ac:dyDescent="0.35">
      <c r="A79" t="s">
        <v>140</v>
      </c>
      <c r="B79" t="s">
        <v>1028</v>
      </c>
      <c r="C79" t="s">
        <v>1031</v>
      </c>
      <c r="D79" s="16">
        <v>8</v>
      </c>
      <c r="E79" t="s">
        <v>1032</v>
      </c>
      <c r="F79" t="s">
        <v>203</v>
      </c>
    </row>
    <row r="80" spans="1:6" x14ac:dyDescent="0.35">
      <c r="A80" t="s">
        <v>144</v>
      </c>
      <c r="B80" t="s">
        <v>1028</v>
      </c>
      <c r="C80" t="s">
        <v>1033</v>
      </c>
      <c r="D80" s="16">
        <v>6</v>
      </c>
      <c r="E80" t="s">
        <v>1034</v>
      </c>
      <c r="F80" t="s">
        <v>203</v>
      </c>
    </row>
    <row r="81" spans="1:6" x14ac:dyDescent="0.35">
      <c r="A81" t="s">
        <v>1037</v>
      </c>
      <c r="B81" t="s">
        <v>1035</v>
      </c>
      <c r="C81" t="s">
        <v>1036</v>
      </c>
      <c r="D81" s="16">
        <v>9</v>
      </c>
      <c r="E81" t="s">
        <v>1038</v>
      </c>
      <c r="F81" t="s">
        <v>203</v>
      </c>
    </row>
    <row r="82" spans="1:6" x14ac:dyDescent="0.35">
      <c r="A82" t="s">
        <v>232</v>
      </c>
      <c r="B82" t="s">
        <v>1039</v>
      </c>
      <c r="C82" t="s">
        <v>1040</v>
      </c>
      <c r="D82" s="16">
        <v>11</v>
      </c>
      <c r="E82" t="s">
        <v>997</v>
      </c>
      <c r="F82" t="s">
        <v>203</v>
      </c>
    </row>
    <row r="83" spans="1:6" x14ac:dyDescent="0.35">
      <c r="A83" t="s">
        <v>240</v>
      </c>
      <c r="B83" t="s">
        <v>1039</v>
      </c>
      <c r="C83" t="s">
        <v>1041</v>
      </c>
      <c r="D83" s="16">
        <v>8</v>
      </c>
      <c r="E83" t="s">
        <v>1042</v>
      </c>
      <c r="F83" t="s">
        <v>203</v>
      </c>
    </row>
    <row r="84" spans="1:6" x14ac:dyDescent="0.35">
      <c r="A84" t="s">
        <v>226</v>
      </c>
      <c r="B84" t="s">
        <v>1039</v>
      </c>
      <c r="C84" t="s">
        <v>1043</v>
      </c>
      <c r="D84" s="16">
        <v>10</v>
      </c>
      <c r="E84" t="s">
        <v>1044</v>
      </c>
      <c r="F84" t="s">
        <v>203</v>
      </c>
    </row>
    <row r="85" spans="1:6" x14ac:dyDescent="0.35">
      <c r="A85" t="s">
        <v>229</v>
      </c>
      <c r="B85" t="s">
        <v>1039</v>
      </c>
      <c r="C85" t="s">
        <v>1045</v>
      </c>
      <c r="D85" s="16">
        <v>11</v>
      </c>
      <c r="E85" t="s">
        <v>995</v>
      </c>
      <c r="F85" t="s">
        <v>203</v>
      </c>
    </row>
    <row r="86" spans="1:6" x14ac:dyDescent="0.35">
      <c r="A86" t="s">
        <v>238</v>
      </c>
      <c r="B86" t="s">
        <v>1039</v>
      </c>
      <c r="C86" t="s">
        <v>1046</v>
      </c>
      <c r="D86" s="16">
        <v>11</v>
      </c>
      <c r="E86" t="s">
        <v>985</v>
      </c>
      <c r="F86" t="s">
        <v>203</v>
      </c>
    </row>
    <row r="87" spans="1:6" x14ac:dyDescent="0.35">
      <c r="A87" t="s">
        <v>620</v>
      </c>
      <c r="B87" t="s">
        <v>1047</v>
      </c>
      <c r="C87" t="s">
        <v>1048</v>
      </c>
      <c r="D87" s="16">
        <v>13</v>
      </c>
      <c r="E87" t="s">
        <v>1049</v>
      </c>
      <c r="F87" t="s">
        <v>203</v>
      </c>
    </row>
    <row r="88" spans="1:6" x14ac:dyDescent="0.35">
      <c r="A88" t="s">
        <v>84</v>
      </c>
      <c r="B88" t="s">
        <v>1047</v>
      </c>
      <c r="C88" t="s">
        <v>1050</v>
      </c>
      <c r="D88" s="16">
        <v>6</v>
      </c>
      <c r="E88" t="s">
        <v>1051</v>
      </c>
      <c r="F88" t="s">
        <v>203</v>
      </c>
    </row>
    <row r="89" spans="1:6" x14ac:dyDescent="0.35">
      <c r="A89" t="s">
        <v>87</v>
      </c>
      <c r="B89" t="s">
        <v>1047</v>
      </c>
      <c r="C89" t="s">
        <v>1052</v>
      </c>
      <c r="D89" s="16">
        <v>6</v>
      </c>
      <c r="E89" t="s">
        <v>1053</v>
      </c>
      <c r="F89" t="s">
        <v>203</v>
      </c>
    </row>
    <row r="90" spans="1:6" x14ac:dyDescent="0.35">
      <c r="A90" t="s">
        <v>91</v>
      </c>
      <c r="B90" t="s">
        <v>1047</v>
      </c>
      <c r="C90" t="s">
        <v>1054</v>
      </c>
      <c r="D90" s="16">
        <v>6</v>
      </c>
      <c r="E90" t="s">
        <v>1055</v>
      </c>
      <c r="F90" t="s">
        <v>203</v>
      </c>
    </row>
    <row r="91" spans="1:6" x14ac:dyDescent="0.35">
      <c r="A91" t="s">
        <v>94</v>
      </c>
      <c r="B91" t="s">
        <v>1047</v>
      </c>
      <c r="C91" t="s">
        <v>1056</v>
      </c>
      <c r="D91" s="16">
        <v>6</v>
      </c>
      <c r="E91" t="s">
        <v>1057</v>
      </c>
      <c r="F91" t="s">
        <v>203</v>
      </c>
    </row>
    <row r="92" spans="1:6" x14ac:dyDescent="0.35">
      <c r="A92" t="s">
        <v>19</v>
      </c>
      <c r="B92" t="s">
        <v>1058</v>
      </c>
      <c r="C92" t="s">
        <v>1059</v>
      </c>
      <c r="D92" s="16">
        <v>9</v>
      </c>
      <c r="E92" t="s">
        <v>1060</v>
      </c>
      <c r="F92" t="s">
        <v>203</v>
      </c>
    </row>
    <row r="93" spans="1:6" x14ac:dyDescent="0.35">
      <c r="A93" t="s">
        <v>23</v>
      </c>
      <c r="B93" t="s">
        <v>1058</v>
      </c>
      <c r="C93" t="s">
        <v>1061</v>
      </c>
      <c r="D93" s="16">
        <v>6</v>
      </c>
      <c r="E93" t="s">
        <v>896</v>
      </c>
      <c r="F93" t="s">
        <v>203</v>
      </c>
    </row>
    <row r="94" spans="1:6" x14ac:dyDescent="0.35">
      <c r="A94" t="s">
        <v>26</v>
      </c>
      <c r="B94" t="s">
        <v>1058</v>
      </c>
      <c r="C94" t="s">
        <v>1062</v>
      </c>
      <c r="D94" s="16">
        <v>9</v>
      </c>
      <c r="E94" t="s">
        <v>896</v>
      </c>
      <c r="F94" t="s">
        <v>203</v>
      </c>
    </row>
    <row r="95" spans="1:6" x14ac:dyDescent="0.35">
      <c r="A95" t="s">
        <v>367</v>
      </c>
      <c r="B95" t="s">
        <v>1058</v>
      </c>
      <c r="C95" t="s">
        <v>1063</v>
      </c>
      <c r="D95" s="16">
        <v>10</v>
      </c>
      <c r="E95" t="s">
        <v>1064</v>
      </c>
      <c r="F95" t="s">
        <v>203</v>
      </c>
    </row>
    <row r="96" spans="1:6" x14ac:dyDescent="0.35">
      <c r="A96" t="s">
        <v>101</v>
      </c>
      <c r="B96" t="s">
        <v>1065</v>
      </c>
      <c r="C96" t="s">
        <v>1066</v>
      </c>
      <c r="D96" s="16">
        <v>9</v>
      </c>
      <c r="E96" t="s">
        <v>1067</v>
      </c>
      <c r="F96" t="s">
        <v>203</v>
      </c>
    </row>
    <row r="97" spans="1:6" x14ac:dyDescent="0.35">
      <c r="A97" t="s">
        <v>114</v>
      </c>
      <c r="B97" t="s">
        <v>1065</v>
      </c>
      <c r="C97" t="s">
        <v>1068</v>
      </c>
      <c r="D97" s="16">
        <v>8</v>
      </c>
      <c r="E97" t="s">
        <v>1069</v>
      </c>
      <c r="F97" t="s">
        <v>203</v>
      </c>
    </row>
    <row r="98" spans="1:6" x14ac:dyDescent="0.35">
      <c r="A98" t="s">
        <v>1071</v>
      </c>
      <c r="B98" t="s">
        <v>1065</v>
      </c>
      <c r="C98" t="s">
        <v>1070</v>
      </c>
      <c r="D98" s="16">
        <v>7</v>
      </c>
      <c r="E98" t="s">
        <v>1072</v>
      </c>
      <c r="F98" t="s">
        <v>203</v>
      </c>
    </row>
    <row r="99" spans="1:6" x14ac:dyDescent="0.35">
      <c r="A99" t="s">
        <v>111</v>
      </c>
      <c r="B99" t="s">
        <v>1065</v>
      </c>
      <c r="C99" t="s">
        <v>1073</v>
      </c>
      <c r="D99" s="16">
        <v>6</v>
      </c>
      <c r="E99" t="s">
        <v>1069</v>
      </c>
      <c r="F99" t="s">
        <v>203</v>
      </c>
    </row>
    <row r="100" spans="1:6" x14ac:dyDescent="0.35">
      <c r="A100" t="s">
        <v>108</v>
      </c>
      <c r="B100" t="s">
        <v>1065</v>
      </c>
      <c r="C100" t="s">
        <v>1074</v>
      </c>
      <c r="D100" s="16">
        <v>4</v>
      </c>
      <c r="E100" t="s">
        <v>1075</v>
      </c>
      <c r="F100" t="s">
        <v>203</v>
      </c>
    </row>
    <row r="101" spans="1:6" x14ac:dyDescent="0.35">
      <c r="A101" t="s">
        <v>105</v>
      </c>
      <c r="B101" t="s">
        <v>1065</v>
      </c>
      <c r="C101" t="s">
        <v>1076</v>
      </c>
      <c r="D101" s="16">
        <v>3.5</v>
      </c>
      <c r="E101" t="s">
        <v>1077</v>
      </c>
      <c r="F101" t="s">
        <v>203</v>
      </c>
    </row>
    <row r="102" spans="1:6" x14ac:dyDescent="0.35">
      <c r="A102" t="s">
        <v>98</v>
      </c>
      <c r="B102" t="s">
        <v>1065</v>
      </c>
      <c r="C102" t="s">
        <v>1078</v>
      </c>
      <c r="D102" s="16">
        <v>8</v>
      </c>
      <c r="E102" t="s">
        <v>1057</v>
      </c>
      <c r="F102" t="s">
        <v>203</v>
      </c>
    </row>
    <row r="103" spans="1:6" x14ac:dyDescent="0.35">
      <c r="A103" t="s">
        <v>164</v>
      </c>
      <c r="B103" t="s">
        <v>1079</v>
      </c>
      <c r="C103" t="s">
        <v>1080</v>
      </c>
      <c r="D103" s="16">
        <v>7</v>
      </c>
      <c r="E103" t="s">
        <v>1081</v>
      </c>
      <c r="F103" t="s">
        <v>203</v>
      </c>
    </row>
    <row r="104" spans="1:6" x14ac:dyDescent="0.35">
      <c r="A104" t="s">
        <v>157</v>
      </c>
      <c r="B104" t="s">
        <v>1079</v>
      </c>
      <c r="C104" t="s">
        <v>1082</v>
      </c>
      <c r="D104" s="16">
        <v>6</v>
      </c>
      <c r="E104" t="s">
        <v>1083</v>
      </c>
      <c r="F104" t="s">
        <v>203</v>
      </c>
    </row>
    <row r="105" spans="1:6" x14ac:dyDescent="0.35">
      <c r="A105" t="s">
        <v>159</v>
      </c>
      <c r="B105" t="s">
        <v>1079</v>
      </c>
      <c r="C105" t="s">
        <v>1084</v>
      </c>
      <c r="D105" s="16">
        <v>8</v>
      </c>
      <c r="E105" t="s">
        <v>1085</v>
      </c>
      <c r="F105" t="s">
        <v>203</v>
      </c>
    </row>
    <row r="106" spans="1:6" x14ac:dyDescent="0.35">
      <c r="A106" t="s">
        <v>162</v>
      </c>
      <c r="B106" t="s">
        <v>1079</v>
      </c>
      <c r="C106" t="s">
        <v>1086</v>
      </c>
      <c r="D106" s="16">
        <v>11</v>
      </c>
      <c r="E106" t="s">
        <v>1087</v>
      </c>
      <c r="F106" t="s">
        <v>203</v>
      </c>
    </row>
    <row r="107" spans="1:6" x14ac:dyDescent="0.35">
      <c r="A107" t="s">
        <v>666</v>
      </c>
      <c r="B107" t="s">
        <v>1099</v>
      </c>
      <c r="C107" t="s">
        <v>1097</v>
      </c>
      <c r="D107" s="16">
        <v>5</v>
      </c>
      <c r="E107" t="s">
        <v>1098</v>
      </c>
      <c r="F107" t="s">
        <v>203</v>
      </c>
    </row>
    <row r="108" spans="1:6" x14ac:dyDescent="0.35">
      <c r="A108" t="s">
        <v>1091</v>
      </c>
      <c r="B108" t="s">
        <v>1028</v>
      </c>
      <c r="C108" t="s">
        <v>1117</v>
      </c>
      <c r="D108" s="16">
        <v>13</v>
      </c>
      <c r="E108" t="s">
        <v>1098</v>
      </c>
      <c r="F108" t="s">
        <v>203</v>
      </c>
    </row>
    <row r="109" spans="1:6" x14ac:dyDescent="0.35">
      <c r="A109" t="s">
        <v>748</v>
      </c>
      <c r="B109" t="s">
        <v>947</v>
      </c>
      <c r="C109" t="s">
        <v>1118</v>
      </c>
      <c r="D109" s="16">
        <v>10</v>
      </c>
      <c r="E109" t="s">
        <v>1119</v>
      </c>
      <c r="F109" t="s">
        <v>203</v>
      </c>
    </row>
    <row r="110" spans="1:6" x14ac:dyDescent="0.35">
      <c r="A110" t="s">
        <v>1105</v>
      </c>
      <c r="B110" t="s">
        <v>892</v>
      </c>
      <c r="C110" t="s">
        <v>1120</v>
      </c>
      <c r="D110" s="16">
        <v>2</v>
      </c>
      <c r="E110" t="s">
        <v>1121</v>
      </c>
    </row>
    <row r="111" spans="1:6" x14ac:dyDescent="0.35">
      <c r="A111" t="s">
        <v>1115</v>
      </c>
      <c r="B111" t="s">
        <v>1065</v>
      </c>
      <c r="C111" t="s">
        <v>1122</v>
      </c>
      <c r="D111" s="16">
        <v>13</v>
      </c>
      <c r="E111" t="s">
        <v>1123</v>
      </c>
      <c r="F111" t="s">
        <v>203</v>
      </c>
    </row>
    <row r="112" spans="1:6" x14ac:dyDescent="0.35">
      <c r="A112" t="s">
        <v>675</v>
      </c>
      <c r="B112" t="s">
        <v>1035</v>
      </c>
      <c r="C112" t="s">
        <v>1124</v>
      </c>
      <c r="D112" s="16">
        <v>10</v>
      </c>
      <c r="E112" t="s">
        <v>1098</v>
      </c>
      <c r="F112" t="s">
        <v>203</v>
      </c>
    </row>
    <row r="113" spans="1:6" x14ac:dyDescent="0.35">
      <c r="A113" t="s">
        <v>1116</v>
      </c>
      <c r="B113" t="s">
        <v>947</v>
      </c>
      <c r="C113" t="s">
        <v>1125</v>
      </c>
      <c r="D113" s="16">
        <v>10</v>
      </c>
      <c r="E113" t="s">
        <v>1126</v>
      </c>
      <c r="F113" t="s">
        <v>203</v>
      </c>
    </row>
    <row r="114" spans="1:6" x14ac:dyDescent="0.35">
      <c r="A114" t="s">
        <v>622</v>
      </c>
      <c r="B114" t="s">
        <v>1047</v>
      </c>
      <c r="C114" t="s">
        <v>1127</v>
      </c>
      <c r="D114" s="16">
        <v>11</v>
      </c>
      <c r="E114" t="s">
        <v>1123</v>
      </c>
      <c r="F114" t="s">
        <v>203</v>
      </c>
    </row>
    <row r="115" spans="1:6" x14ac:dyDescent="0.35">
      <c r="A115" t="s">
        <v>626</v>
      </c>
      <c r="B115" t="s">
        <v>1058</v>
      </c>
      <c r="C115" t="s">
        <v>1128</v>
      </c>
      <c r="D115" s="16">
        <v>12</v>
      </c>
      <c r="E115" t="s">
        <v>1098</v>
      </c>
      <c r="F115" t="s">
        <v>203</v>
      </c>
    </row>
    <row r="116" spans="1:6" x14ac:dyDescent="0.35">
      <c r="A116" t="s">
        <v>1131</v>
      </c>
      <c r="B116" t="s">
        <v>1028</v>
      </c>
      <c r="C116" t="s">
        <v>1140</v>
      </c>
      <c r="D116" s="16">
        <v>5</v>
      </c>
      <c r="E116" t="s">
        <v>1141</v>
      </c>
      <c r="F116" t="s">
        <v>203</v>
      </c>
    </row>
    <row r="117" spans="1:6" x14ac:dyDescent="0.35">
      <c r="A117" t="s">
        <v>680</v>
      </c>
      <c r="B117" t="s">
        <v>1035</v>
      </c>
      <c r="C117" t="s">
        <v>1142</v>
      </c>
      <c r="D117" s="16">
        <v>10</v>
      </c>
      <c r="E117" t="s">
        <v>1143</v>
      </c>
      <c r="F117" t="s">
        <v>203</v>
      </c>
    </row>
    <row r="118" spans="1:6" x14ac:dyDescent="0.35">
      <c r="A118" t="s">
        <v>1102</v>
      </c>
      <c r="B118" t="s">
        <v>1035</v>
      </c>
      <c r="C118" t="s">
        <v>1144</v>
      </c>
      <c r="D118" s="16">
        <v>8</v>
      </c>
      <c r="E118" t="s">
        <v>1145</v>
      </c>
      <c r="F118" t="s">
        <v>203</v>
      </c>
    </row>
    <row r="119" spans="1:6" x14ac:dyDescent="0.35">
      <c r="A119" t="s">
        <v>1112</v>
      </c>
      <c r="B119" t="s">
        <v>1035</v>
      </c>
      <c r="C119" t="s">
        <v>1146</v>
      </c>
      <c r="D119" s="16">
        <v>13</v>
      </c>
      <c r="E119" t="s">
        <v>1147</v>
      </c>
      <c r="F119" t="s">
        <v>203</v>
      </c>
    </row>
    <row r="120" spans="1:6" x14ac:dyDescent="0.35">
      <c r="A120" t="s">
        <v>667</v>
      </c>
      <c r="B120" t="s">
        <v>1035</v>
      </c>
      <c r="C120" t="s">
        <v>1148</v>
      </c>
      <c r="D120" s="16">
        <v>10</v>
      </c>
      <c r="E120" t="s">
        <v>1149</v>
      </c>
      <c r="F120" t="s">
        <v>203</v>
      </c>
    </row>
    <row r="121" spans="1:6" x14ac:dyDescent="0.35">
      <c r="A121" t="s">
        <v>1093</v>
      </c>
      <c r="B121" t="s">
        <v>1028</v>
      </c>
      <c r="C121" t="s">
        <v>1150</v>
      </c>
      <c r="D121" s="16">
        <v>15</v>
      </c>
      <c r="E121" t="s">
        <v>1151</v>
      </c>
      <c r="F121" t="s">
        <v>203</v>
      </c>
    </row>
    <row r="122" spans="1:6" x14ac:dyDescent="0.35">
      <c r="A122" t="s">
        <v>697</v>
      </c>
      <c r="B122" t="s">
        <v>1028</v>
      </c>
      <c r="C122" t="s">
        <v>1152</v>
      </c>
      <c r="D122" s="16">
        <v>12</v>
      </c>
      <c r="E122" t="s">
        <v>1151</v>
      </c>
      <c r="F122" t="s">
        <v>203</v>
      </c>
    </row>
    <row r="123" spans="1:6" x14ac:dyDescent="0.35">
      <c r="A123" t="s">
        <v>1089</v>
      </c>
      <c r="B123" t="s">
        <v>1028</v>
      </c>
      <c r="C123" t="s">
        <v>1153</v>
      </c>
      <c r="D123" s="16">
        <v>14</v>
      </c>
      <c r="E123" t="s">
        <v>1151</v>
      </c>
      <c r="F123" t="s">
        <v>203</v>
      </c>
    </row>
  </sheetData>
  <mergeCells count="1">
    <mergeCell ref="A1:E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259E946A241D4B8340C937C06AA958" ma:contentTypeVersion="1" ma:contentTypeDescription="Create a new document." ma:contentTypeScope="" ma:versionID="ad5d07bd79699b948da96d0216347a39">
  <xsd:schema xmlns:xsd="http://www.w3.org/2001/XMLSchema" xmlns:xs="http://www.w3.org/2001/XMLSchema" xmlns:p="http://schemas.microsoft.com/office/2006/metadata/properties" xmlns:ns2="c33d7c8c-5421-442c-8d19-65f7593bf448" targetNamespace="http://schemas.microsoft.com/office/2006/metadata/properties" ma:root="true" ma:fieldsID="7582e5b63b9a47709e4d393655a4daba" ns2:_="">
    <xsd:import namespace="c33d7c8c-5421-442c-8d19-65f7593bf44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d7c8c-5421-442c-8d19-65f7593bf44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215DB1-0AEF-43EF-A93C-97F3561B974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3d7c8c-5421-442c-8d19-65f7593bf448"/>
    <ds:schemaRef ds:uri="http://www.w3.org/XML/1998/namespace"/>
    <ds:schemaRef ds:uri="http://purl.org/dc/dcmitype/"/>
  </ds:schemaRefs>
</ds:datastoreItem>
</file>

<file path=customXml/itemProps2.xml><?xml version="1.0" encoding="utf-8"?>
<ds:datastoreItem xmlns:ds="http://schemas.openxmlformats.org/officeDocument/2006/customXml" ds:itemID="{2671BD1A-8D74-40F5-9001-7B3A020119FE}">
  <ds:schemaRefs>
    <ds:schemaRef ds:uri="http://schemas.microsoft.com/sharepoint/v3/contenttype/forms"/>
  </ds:schemaRefs>
</ds:datastoreItem>
</file>

<file path=customXml/itemProps3.xml><?xml version="1.0" encoding="utf-8"?>
<ds:datastoreItem xmlns:ds="http://schemas.openxmlformats.org/officeDocument/2006/customXml" ds:itemID="{72A98B09-ED6A-4682-B350-BD0705DD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d7c8c-5421-442c-8d19-65f7593bf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Roadmap</vt:lpstr>
      <vt:lpstr>Proposed Offerings</vt:lpstr>
      <vt:lpstr>ABRM</vt:lpstr>
      <vt:lpstr>Full Course Listing</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activant</dc:creator>
  <cp:lastModifiedBy>Stanley, Kim</cp:lastModifiedBy>
  <cp:revision/>
  <dcterms:created xsi:type="dcterms:W3CDTF">2011-08-02T21:55:58Z</dcterms:created>
  <dcterms:modified xsi:type="dcterms:W3CDTF">2018-03-01T19:29:31Z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0x01010087259E946A241D4B8340C937C06AA958</vt:lpwstr>
  </property>
</Properties>
</file>