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yla.black\Documents\Content Updates\Bistrack\"/>
    </mc:Choice>
  </mc:AlternateContent>
  <bookViews>
    <workbookView xWindow="0" yWindow="0" windowWidth="14844" windowHeight="6660"/>
  </bookViews>
  <sheets>
    <sheet name="Summary" sheetId="15" r:id="rId1"/>
    <sheet name="Roadmap" sheetId="12" r:id="rId2"/>
    <sheet name="Proposed Offerings" sheetId="9" r:id="rId3"/>
    <sheet name="SMBTimeline" sheetId="14" r:id="rId4"/>
    <sheet name="Documentation" sheetId="16" r:id="rId5"/>
    <sheet name="KOD" sheetId="18" r:id="rId6"/>
    <sheet name="Whats New" sheetId="21" r:id="rId7"/>
    <sheet name="ABRM" sheetId="19" r:id="rId8"/>
    <sheet name="Full Course Listing" sheetId="20" r:id="rId9"/>
  </sheets>
  <definedNames>
    <definedName name="_xlnm._FilterDatabase" localSheetId="1" hidden="1">Roadmap!$G$1:$G$94</definedName>
  </definedNames>
  <calcPr calcId="162912"/>
</workbook>
</file>

<file path=xl/calcChain.xml><?xml version="1.0" encoding="utf-8"?>
<calcChain xmlns="http://schemas.openxmlformats.org/spreadsheetml/2006/main">
  <c r="E156" i="12" l="1"/>
  <c r="E157" i="12"/>
  <c r="E158" i="12"/>
  <c r="E159" i="12"/>
  <c r="E160" i="12"/>
  <c r="E161" i="12"/>
  <c r="E162" i="12"/>
  <c r="E163" i="12"/>
  <c r="E164" i="12"/>
  <c r="E165" i="12"/>
  <c r="E166" i="12"/>
  <c r="E167" i="12"/>
  <c r="E168" i="12"/>
  <c r="E169" i="12"/>
  <c r="E170" i="12"/>
  <c r="E171" i="12"/>
  <c r="E172" i="12"/>
  <c r="E173" i="12"/>
  <c r="E174" i="12"/>
  <c r="E175" i="12"/>
  <c r="E176" i="12"/>
  <c r="E177" i="12"/>
  <c r="E178" i="12"/>
  <c r="E179" i="12"/>
  <c r="E180" i="12"/>
  <c r="E181" i="12"/>
  <c r="E182" i="12"/>
  <c r="E183" i="12"/>
  <c r="E184" i="12"/>
  <c r="E185" i="12"/>
  <c r="E186" i="12"/>
  <c r="E187" i="12"/>
  <c r="E188" i="12"/>
  <c r="E189" i="12"/>
  <c r="E190" i="12"/>
  <c r="E191" i="12"/>
  <c r="E192" i="12"/>
  <c r="E193" i="12"/>
  <c r="E194" i="12"/>
  <c r="E195" i="12"/>
  <c r="E196" i="12"/>
  <c r="E197" i="12"/>
  <c r="E198" i="12"/>
  <c r="E199" i="12"/>
  <c r="E200" i="12"/>
  <c r="E201" i="12"/>
  <c r="E202" i="12"/>
  <c r="E203" i="12"/>
  <c r="E204" i="12"/>
  <c r="E205" i="12"/>
  <c r="E206" i="12"/>
  <c r="E207" i="12"/>
  <c r="E208" i="12"/>
  <c r="E209" i="12"/>
  <c r="E210" i="12"/>
  <c r="E211" i="12"/>
  <c r="E212" i="12"/>
  <c r="E213" i="12"/>
  <c r="E214" i="12"/>
  <c r="E215" i="12"/>
  <c r="E216" i="12"/>
  <c r="E217" i="12"/>
  <c r="E218" i="12"/>
  <c r="E219" i="12"/>
  <c r="E220" i="12"/>
  <c r="E221" i="12"/>
  <c r="E222" i="12"/>
  <c r="E223" i="12"/>
  <c r="E224" i="12"/>
  <c r="E225" i="12"/>
  <c r="E226" i="12"/>
  <c r="E227" i="12"/>
  <c r="E228" i="12"/>
  <c r="E229" i="12"/>
  <c r="E230" i="12"/>
  <c r="E231" i="12"/>
  <c r="E232" i="12"/>
  <c r="E233" i="12"/>
  <c r="E234" i="12"/>
  <c r="E235" i="12"/>
  <c r="B5" i="15"/>
  <c r="B4" i="15"/>
  <c r="B3" i="15"/>
  <c r="B2" i="15"/>
  <c r="B7" i="15"/>
  <c r="B6" i="15"/>
  <c r="B14" i="15"/>
  <c r="B13" i="15"/>
  <c r="B10" i="15"/>
  <c r="A4" i="14"/>
  <c r="A5" i="14"/>
  <c r="A6" i="14"/>
  <c r="A7" i="14"/>
  <c r="A8" i="14"/>
  <c r="A9" i="14"/>
  <c r="A12" i="14"/>
  <c r="A13" i="14"/>
  <c r="A14"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B11" i="15"/>
  <c r="A1" i="15"/>
  <c r="J155" i="12" s="1"/>
  <c r="E3" i="12"/>
  <c r="E4" i="12"/>
  <c r="E5" i="12"/>
  <c r="E6" i="12"/>
  <c r="E7" i="12"/>
  <c r="E8" i="12"/>
  <c r="E9" i="12"/>
  <c r="E10"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E112" i="12"/>
  <c r="E113" i="12"/>
  <c r="E114" i="12"/>
  <c r="E115" i="12"/>
  <c r="E116" i="12"/>
  <c r="E117" i="12"/>
  <c r="E118" i="12"/>
  <c r="E119" i="12"/>
  <c r="E120" i="12"/>
  <c r="E121" i="12"/>
  <c r="E122" i="12"/>
  <c r="E123" i="12"/>
  <c r="E124" i="12"/>
  <c r="E125" i="12"/>
  <c r="E126" i="12"/>
  <c r="E127" i="12"/>
  <c r="E128" i="12"/>
  <c r="E129" i="12"/>
  <c r="E130" i="12"/>
  <c r="E131" i="12"/>
  <c r="E132" i="12"/>
  <c r="E133" i="12"/>
  <c r="E134" i="12"/>
  <c r="E135" i="12"/>
  <c r="E136" i="12"/>
  <c r="E137" i="12"/>
  <c r="E138" i="12"/>
  <c r="E139" i="12"/>
  <c r="E140" i="12"/>
  <c r="E141" i="12"/>
  <c r="E142" i="12"/>
  <c r="E143" i="12"/>
  <c r="E144" i="12"/>
  <c r="E145" i="12"/>
  <c r="E146" i="12"/>
  <c r="E147" i="12"/>
  <c r="E148" i="12"/>
  <c r="E149" i="12"/>
  <c r="E150" i="12"/>
  <c r="E151" i="12"/>
  <c r="E152" i="12"/>
  <c r="E153" i="12"/>
  <c r="E154" i="12"/>
  <c r="E155" i="12"/>
  <c r="E236" i="12"/>
  <c r="B8" i="15"/>
  <c r="J157" i="12" l="1"/>
  <c r="J156" i="12"/>
</calcChain>
</file>

<file path=xl/sharedStrings.xml><?xml version="1.0" encoding="utf-8"?>
<sst xmlns="http://schemas.openxmlformats.org/spreadsheetml/2006/main" count="3581" uniqueCount="1252">
  <si>
    <t>Courses On Hold</t>
  </si>
  <si>
    <t>No Storyboard Yet</t>
  </si>
  <si>
    <t>Storyboard in Progress</t>
  </si>
  <si>
    <t>Storyboard Complete</t>
  </si>
  <si>
    <t>Storyline in Progress</t>
  </si>
  <si>
    <t>Published Courses</t>
  </si>
  <si>
    <t>Total Roadmap</t>
  </si>
  <si>
    <t>Completed SMB Storyboards</t>
  </si>
  <si>
    <t>Completed SMB Documentation</t>
  </si>
  <si>
    <t>KOD In Progress</t>
  </si>
  <si>
    <t>KOD Complete</t>
  </si>
  <si>
    <t>Topic(s)</t>
  </si>
  <si>
    <t>Category</t>
  </si>
  <si>
    <t>Subcategory</t>
  </si>
  <si>
    <t>TOD Course Name</t>
  </si>
  <si>
    <t>Count</t>
  </si>
  <si>
    <t>Course #</t>
  </si>
  <si>
    <t>Status</t>
  </si>
  <si>
    <t>Publish Date
Creation Date</t>
  </si>
  <si>
    <t>Projected Completion Date</t>
  </si>
  <si>
    <t>Days Out for 
Approval</t>
  </si>
  <si>
    <t>Analysis Req'd</t>
  </si>
  <si>
    <t>Rating</t>
  </si>
  <si>
    <t>Resources/Notes</t>
  </si>
  <si>
    <t>Priority</t>
  </si>
  <si>
    <t>Moving Around in BisTrack, Finding Documents and Work</t>
  </si>
  <si>
    <t>BisTrack Basics</t>
  </si>
  <si>
    <t>Overview</t>
  </si>
  <si>
    <t>BisTrack Navigation</t>
  </si>
  <si>
    <t>BT100</t>
  </si>
  <si>
    <t>Published</t>
  </si>
  <si>
    <t>SMB</t>
  </si>
  <si>
    <t>Finding Customers and Suppliers</t>
  </si>
  <si>
    <t>Customers and Suppliers Overview</t>
  </si>
  <si>
    <t>BT101</t>
  </si>
  <si>
    <t>Finding Products</t>
  </si>
  <si>
    <t>Products Overview</t>
  </si>
  <si>
    <t>BT102</t>
  </si>
  <si>
    <t>Basic Sales Order, Sales Order Cycle, Finding Sales Documents</t>
  </si>
  <si>
    <t>Sales Orders Overview</t>
  </si>
  <si>
    <t>BT103</t>
  </si>
  <si>
    <t>Basic Purchase Order</t>
  </si>
  <si>
    <t>Purchase Orders Overview</t>
  </si>
  <si>
    <t>BT104</t>
  </si>
  <si>
    <t>Sales Tax - Setup</t>
  </si>
  <si>
    <t>Sales Tax Overview</t>
  </si>
  <si>
    <t>BT105</t>
  </si>
  <si>
    <t>Sales Tax - On a sales order, Sales Tax - On a credit note, Sales Tax - Working Examples, Sales Tax - Fixing tax errors, Sales Tax - Reports</t>
  </si>
  <si>
    <t>Using</t>
  </si>
  <si>
    <t>Using Sales Tax</t>
  </si>
  <si>
    <t>BT106</t>
  </si>
  <si>
    <t>Users, User Groups, User Permissions</t>
  </si>
  <si>
    <t>System Manager</t>
  </si>
  <si>
    <t>Users Overview</t>
  </si>
  <si>
    <t>BT107</t>
  </si>
  <si>
    <t>Reason Codes</t>
  </si>
  <si>
    <t>Setup</t>
  </si>
  <si>
    <t>BT108</t>
  </si>
  <si>
    <t>Entering a Quick (Collect Now) Sale - Account, Entering a Will Call (Collect Later) Sale - Account, Entering a Delivered Sale - Account, Entering a Quick (Collect Now) Sale - Cash, Entering a Will Call (Collect Later) Sale - Cash</t>
  </si>
  <si>
    <t>Sales</t>
  </si>
  <si>
    <t>Transactions</t>
  </si>
  <si>
    <t>Using Sales Orders</t>
  </si>
  <si>
    <t>BT109</t>
  </si>
  <si>
    <t>Cash Drawer Balancing - Overview, Cash Drawer Balancing - Cash Details and Lodgements, Cash Drawer Balancing - Reports and Closing</t>
  </si>
  <si>
    <t>Cash Drawer Balancing</t>
  </si>
  <si>
    <t>BT110</t>
  </si>
  <si>
    <t>Special Order Items - Overview, Special Order Items - Setup</t>
  </si>
  <si>
    <t xml:space="preserve">Special Order Items Overview </t>
  </si>
  <si>
    <t>BT111</t>
  </si>
  <si>
    <t>Special Order Items on a Sales Document, Special Order Item on a Purchase Order</t>
  </si>
  <si>
    <t xml:space="preserve">Sales </t>
  </si>
  <si>
    <t>Using Special Order Items</t>
  </si>
  <si>
    <t>BT112</t>
  </si>
  <si>
    <t>Direct Order - Overview, Direct Order - Process</t>
  </si>
  <si>
    <t>Direct Order Overview</t>
  </si>
  <si>
    <t>BT113</t>
  </si>
  <si>
    <t>Quotes</t>
  </si>
  <si>
    <t>Tansactions</t>
  </si>
  <si>
    <t>Using Quotes</t>
  </si>
  <si>
    <t>BT114</t>
  </si>
  <si>
    <t>Credit Note/Cash Refund from Invoice, Credit Note/Cash Refund without Invoice, Credit Note/Cash Refund with New Sale, Credit Note/Cash Refund Additional Options, Cash Refund from Invoice, Cash Refund without Invoice, Credit Note Browser</t>
  </si>
  <si>
    <t>Using Credit Notes</t>
  </si>
  <si>
    <t>BT115</t>
  </si>
  <si>
    <t>Cash Refunds and Company Checks - Overview and Setup [Great Plains], Cash Refunds and Company Checks - Process [Great Plains]</t>
  </si>
  <si>
    <t>Issuing Company Checks for Refunds</t>
  </si>
  <si>
    <t>BT116</t>
  </si>
  <si>
    <t xml:space="preserve"> </t>
  </si>
  <si>
    <t>Invoice from within Order Monitor, Auto Invoice Orders, Invoice Generator, Invoice Browser</t>
  </si>
  <si>
    <t>Invoicing Overview</t>
  </si>
  <si>
    <t>BT117</t>
  </si>
  <si>
    <t>Invoice Cost Adjustment, Invoice Tax Adjustment</t>
  </si>
  <si>
    <t>Invoiceing Adjustments</t>
  </si>
  <si>
    <t>BT118</t>
  </si>
  <si>
    <t>Addresses and Job Accounts, Customer Contacts, Customer Groups, Customer Payment Terms, Customer Tax Codes, Customer Tax Codes, Customer Types</t>
  </si>
  <si>
    <t>Customers</t>
  </si>
  <si>
    <t>Customer Accounts Overview</t>
  </si>
  <si>
    <t>BT119</t>
  </si>
  <si>
    <t>Adding a New Customer</t>
  </si>
  <si>
    <t>Adding New Customer Accounts</t>
  </si>
  <si>
    <t>BT120</t>
  </si>
  <si>
    <t>Credit Control Statuses and Credit Ratings, Managing Customer Accounts</t>
  </si>
  <si>
    <t>Maintenance</t>
  </si>
  <si>
    <t>Maintaining Customer Accounts</t>
  </si>
  <si>
    <t>BT121</t>
  </si>
  <si>
    <t>Credit Controls - Overview and Setup, Credit Controls - Process</t>
  </si>
  <si>
    <t>Credit Controls Overview</t>
  </si>
  <si>
    <t>BT122</t>
  </si>
  <si>
    <t>Payments on Account (Back Office), Payments on Account (at POS)</t>
  </si>
  <si>
    <t>Accounts Receivable</t>
  </si>
  <si>
    <t>Taking Payments on Account</t>
  </si>
  <si>
    <t>BT123</t>
  </si>
  <si>
    <t>Cash Matching - Cash Matching Browser, Cash Matching - Process, Cash Matching - Customer's with Job Accounts, Cash Matching - Applying Credits, Cash Matching - Direct Postings, Cash Matching - Miscellaneous Functions</t>
  </si>
  <si>
    <t>Using the Cash Matching Process</t>
  </si>
  <si>
    <t>BT124</t>
  </si>
  <si>
    <t xml:space="preserve">Advanced Cash Matching </t>
  </si>
  <si>
    <t>BT125</t>
  </si>
  <si>
    <t>Using Direct Posting</t>
  </si>
  <si>
    <t>BT126</t>
  </si>
  <si>
    <t>NSF Payments</t>
  </si>
  <si>
    <t>Managing NSF Payments</t>
  </si>
  <si>
    <t>BT127</t>
  </si>
  <si>
    <t>Finance Charges - Overview and Setup, Finance Charges - Generate</t>
  </si>
  <si>
    <t>Finance Charges</t>
  </si>
  <si>
    <t>BT128</t>
  </si>
  <si>
    <t>Statements - Overview and Setup, Statements - Generate</t>
  </si>
  <si>
    <t>Generating Accounts Receivable Statements</t>
  </si>
  <si>
    <t>BT129</t>
  </si>
  <si>
    <t>Adding a New Supplier, Supplier Addresses, Supplier Contacts, Supplier Groups, Supplier Payment Terms, Supplier Types</t>
  </si>
  <si>
    <t>Suppliers</t>
  </si>
  <si>
    <t>Setting Up New Suppliers</t>
  </si>
  <si>
    <t>BT130</t>
  </si>
  <si>
    <t>Suppliers - Import Spreadsheet and Importing</t>
  </si>
  <si>
    <t>Importing New Suppliers</t>
  </si>
  <si>
    <t>BT131</t>
  </si>
  <si>
    <t>Hold</t>
  </si>
  <si>
    <t xml:space="preserve">On Hold </t>
  </si>
  <si>
    <t>Introducing Purchase Orders, Pricing Options, Text Lines, Line Notes and Other Tab, Options for Entering Qty and Price</t>
  </si>
  <si>
    <t>Purchasing</t>
  </si>
  <si>
    <t>Creating a Purchase Order</t>
  </si>
  <si>
    <t>BT132</t>
  </si>
  <si>
    <t>Entering a Stock Purchase Order, Create New Product for Purchase Order, Generic Products on a Purchase Order, Lumber Products on a Purchase Order, Adding Products using 'Add to Selection Cart', Product Costs and Price Calculation Tab</t>
  </si>
  <si>
    <t>Using Purchase Orders</t>
  </si>
  <si>
    <t>BT133</t>
  </si>
  <si>
    <t>Introducing Stock Receipts, Receive a Purchase Order in Full, Receive a Partial Purchase Order, Changing Costs on a Stock Receipt</t>
  </si>
  <si>
    <t>Creating Stock Receipts</t>
  </si>
  <si>
    <t>BT134</t>
  </si>
  <si>
    <t>UOMs and UOM Rules. Product Groups, Adding a Generic Product, Adding a Generic Product (Multiple UOMs)</t>
  </si>
  <si>
    <t>Products</t>
  </si>
  <si>
    <t>Product Setup</t>
  </si>
  <si>
    <t>BT135</t>
  </si>
  <si>
    <t>Adding a Lumber Product (Random Length Parent), Adding a Lumber Product (Each Length Child), Adding a Lumber Product (Random Length - Stocked Lengths), Adding a Lumber Product (Stocked Footage), Adding a Lumber Product (Random Length/Random Width), Adding a Lumber Product (Sheet Goods)</t>
  </si>
  <si>
    <t>Lumber Product Setup</t>
  </si>
  <si>
    <t>BT136</t>
  </si>
  <si>
    <t>Print Labels</t>
  </si>
  <si>
    <t>Prodcuts</t>
  </si>
  <si>
    <t>Label Printing Overview</t>
  </si>
  <si>
    <t>BT137</t>
  </si>
  <si>
    <t>Back Orders, Back Order Release</t>
  </si>
  <si>
    <t>Using Back Orders</t>
  </si>
  <si>
    <t>BT138</t>
  </si>
  <si>
    <t>Stock Counts</t>
  </si>
  <si>
    <t>Stock Management</t>
  </si>
  <si>
    <t xml:space="preserve">Using Stock Counting with Tickets </t>
  </si>
  <si>
    <t>DCD879</t>
  </si>
  <si>
    <t xml:space="preserve">Using Stock Counting with Count Sheets  </t>
  </si>
  <si>
    <t>DCD885</t>
  </si>
  <si>
    <t>Stock Counting Overview</t>
  </si>
  <si>
    <t>BT140</t>
  </si>
  <si>
    <t>Supplier Returns</t>
  </si>
  <si>
    <t>BT141</t>
  </si>
  <si>
    <t>Stock Invoices</t>
  </si>
  <si>
    <t>Accounts Payable</t>
  </si>
  <si>
    <t>AP Invoices</t>
  </si>
  <si>
    <t>BT142</t>
  </si>
  <si>
    <t>Using AP Invoice Options</t>
  </si>
  <si>
    <t>DCD605</t>
  </si>
  <si>
    <t>Overhead Invoices</t>
  </si>
  <si>
    <t>Overhead, Add Cost and Direct Invoices</t>
  </si>
  <si>
    <t>DCD606</t>
  </si>
  <si>
    <t>Supplier Credit Notes</t>
  </si>
  <si>
    <t>BT147</t>
  </si>
  <si>
    <t>Product Price History/Stock Movement</t>
  </si>
  <si>
    <t>Views</t>
  </si>
  <si>
    <t>BT143</t>
  </si>
  <si>
    <t>Stock Adjustments</t>
  </si>
  <si>
    <t>BT144</t>
  </si>
  <si>
    <t>Stock Transfers</t>
  </si>
  <si>
    <t>BT145</t>
  </si>
  <si>
    <t xml:space="preserve">Introduction to the Epicor Learning Center 
Introduction to the Epicor Learning Center
Desc.: This course will provide an overview of the Training on Demand Learning Center. You will be shown how to navigate within the Learning Management System (LMS) and customize the Home Page. We will address the use of Assignments and Transcripts as well as how to manage personal information including your password. We will also view and search the Course Catalog to find and complete courses. 
Level: Basic 
Length: 14 Minutes 
 </t>
  </si>
  <si>
    <t>Training on Demand</t>
  </si>
  <si>
    <t>Administrators</t>
  </si>
  <si>
    <t>DCD541</t>
  </si>
  <si>
    <t>Creating and Tracking Assignments</t>
  </si>
  <si>
    <t>DCD545</t>
  </si>
  <si>
    <t>Creating Tasks, Accomplishments, Tests and Agendas</t>
  </si>
  <si>
    <t>DCD546</t>
  </si>
  <si>
    <t>Customizing Your Epicor Learning Center Home Page</t>
  </si>
  <si>
    <t>DCD544</t>
  </si>
  <si>
    <t>Epicor Learning Center Navigation for Administrators</t>
  </si>
  <si>
    <t>DCD542</t>
  </si>
  <si>
    <t>Epicor Learning Center User Accounts and Groups</t>
  </si>
  <si>
    <t>DCD543</t>
  </si>
  <si>
    <t>Price Negotiation Tab, Price Calculation Tab, History and Quotes, 
Pricing Options 1 (Lump sum pricing, manual price lines, negotiation discounts)</t>
  </si>
  <si>
    <t>Re-Pricing Prodcuts on Sales Documents</t>
  </si>
  <si>
    <t>DCD625</t>
  </si>
  <si>
    <t>Using Pricing Options</t>
  </si>
  <si>
    <t>DCD632</t>
  </si>
  <si>
    <t>Consolidate Lines and Sections, Sections and Summary Lines</t>
  </si>
  <si>
    <t>Using Sections and Summary Lines</t>
  </si>
  <si>
    <t>DCD631</t>
  </si>
  <si>
    <t>Manual Order Lines (SO) - Overview, Manual Order Lines (PO) - Setup, Manual Order Lines on a Sales Document, V</t>
  </si>
  <si>
    <t xml:space="preserve">Sales   </t>
  </si>
  <si>
    <t>Tips &amp; Tricks</t>
  </si>
  <si>
    <t>Manual Order Line Types (MOLTs) Overview</t>
  </si>
  <si>
    <t>DCD661</t>
  </si>
  <si>
    <t>Additional Cost Charges (SO) - Overview, Additional Cost Charges (PO) - Setup</t>
  </si>
  <si>
    <t>Additional Cost/Charges Overview</t>
  </si>
  <si>
    <t>DCD727</t>
  </si>
  <si>
    <t>Additional Cost Charges on a Sales Document, Additional Cost Charges on a Purchase Document</t>
  </si>
  <si>
    <t>Using Additional Cost/Charges</t>
  </si>
  <si>
    <t>DCD779</t>
  </si>
  <si>
    <t>Stock Warnings - Overview and Handling Options</t>
  </si>
  <si>
    <t>Stock Warnings Overview</t>
  </si>
  <si>
    <t>DCD609</t>
  </si>
  <si>
    <t>Stock Warnings on a Sales Document</t>
  </si>
  <si>
    <t>Using Stock Warnings</t>
  </si>
  <si>
    <t>DCD611</t>
  </si>
  <si>
    <t>Call Off Orders</t>
  </si>
  <si>
    <t>Call Off Orders Overview</t>
  </si>
  <si>
    <t>DCD846</t>
  </si>
  <si>
    <t>Call Off Orders Schedules</t>
  </si>
  <si>
    <t>Using Call Off Order Schedules</t>
  </si>
  <si>
    <t>DCD948</t>
  </si>
  <si>
    <t>Added Value Operations - Overview, Added Value Operations - Setup</t>
  </si>
  <si>
    <t>Added Value Operations (AVOs) Overview</t>
  </si>
  <si>
    <t>DCD973</t>
  </si>
  <si>
    <t>Added Value Operations on a Sales Document</t>
  </si>
  <si>
    <t>Using Added Value Operations on Sale Documents</t>
  </si>
  <si>
    <t>DCD923</t>
  </si>
  <si>
    <t>Customer Loyalty Programs - Overview, Customer Loyalty Programs - Setup</t>
  </si>
  <si>
    <t>Customer Loyalty Programs Overview</t>
  </si>
  <si>
    <t xml:space="preserve">DCD861 </t>
  </si>
  <si>
    <t>Customer Loyalty Programs - Process</t>
  </si>
  <si>
    <t>Using Customer Loyalty Programs</t>
  </si>
  <si>
    <t>DCD866</t>
  </si>
  <si>
    <t>Using Loyalty Coupons</t>
  </si>
  <si>
    <t>DCD868</t>
  </si>
  <si>
    <t>Introducing Order Monitor</t>
  </si>
  <si>
    <t>Dispatch &amp; Delivery</t>
  </si>
  <si>
    <t>Order Monitor Overview</t>
  </si>
  <si>
    <t>DCD700</t>
  </si>
  <si>
    <t xml:space="preserve">Using Order Monitor, Advanced Picking - orders for Delivery, Advanced Picking - orders for Collection, Batch Method for Processing Orders </t>
  </si>
  <si>
    <t>Using Order Monitor</t>
  </si>
  <si>
    <t>DCD699</t>
  </si>
  <si>
    <t>Introducing Dispatch and Delivery (aka Journey Planner )</t>
  </si>
  <si>
    <t>Dispatch Delivery Overview</t>
  </si>
  <si>
    <t>DCD703</t>
  </si>
  <si>
    <t>Delivery Areas, Times and Dates Required, Vehicles and Drivers - Setup, Preparing a Delivery</t>
  </si>
  <si>
    <t>Preparing for Dispatch Delivery</t>
  </si>
  <si>
    <t>DCD706</t>
  </si>
  <si>
    <t>Dispatching a Delivery, Starting and Completing a Delivery, Additional Cost/Charge Proration on a Delivery, Delivery Planner Views, Dispatch and Delivery "My Options", Get Directions</t>
  </si>
  <si>
    <t>Dispatching a Delivery</t>
  </si>
  <si>
    <t>DCD709</t>
  </si>
  <si>
    <t>Using Back Orders in Order Monitor</t>
  </si>
  <si>
    <t>Adding additional Deposits or Payments</t>
  </si>
  <si>
    <t>Deposits and Payments</t>
  </si>
  <si>
    <t>DCD689</t>
  </si>
  <si>
    <t>Counter Sales</t>
  </si>
  <si>
    <t>Counter Sales Overview</t>
  </si>
  <si>
    <t>DCD696</t>
  </si>
  <si>
    <t>Remove Elapsed Documents</t>
  </si>
  <si>
    <t>Elapsed Documents Overview</t>
  </si>
  <si>
    <t>DCD690</t>
  </si>
  <si>
    <t xml:space="preserve">Convert Quote to special pricing </t>
  </si>
  <si>
    <t>Using Quotes and Special Prices</t>
  </si>
  <si>
    <t>DCD792</t>
  </si>
  <si>
    <t>Merging/Copying Pos</t>
  </si>
  <si>
    <t>Merging and Copying Pos</t>
  </si>
  <si>
    <t>DCD722</t>
  </si>
  <si>
    <t>Selling Price Changes</t>
  </si>
  <si>
    <t>Using Selling Price Changes</t>
  </si>
  <si>
    <t>DCD801</t>
  </si>
  <si>
    <t>Creating basic promotions</t>
  </si>
  <si>
    <t>Pricing</t>
  </si>
  <si>
    <t>Creating Promotions Overview</t>
  </si>
  <si>
    <t>DCD802</t>
  </si>
  <si>
    <t>Notes, Special Instructions and Text Lines</t>
  </si>
  <si>
    <t>Using Notes, Special Instructions and Text Lines</t>
  </si>
  <si>
    <t>DCD636</t>
  </si>
  <si>
    <t>Copy From</t>
  </si>
  <si>
    <t>Using Copy Options</t>
  </si>
  <si>
    <t>Handling of Credit Controls</t>
  </si>
  <si>
    <t>Using Credit Controls</t>
  </si>
  <si>
    <t>DCD711</t>
  </si>
  <si>
    <t>What's New Release No. 5.5</t>
  </si>
  <si>
    <t>What's New</t>
  </si>
  <si>
    <t>Release No. 5.5</t>
  </si>
  <si>
    <t>What’s New 5.5 – BisTrack Cloud</t>
  </si>
  <si>
    <t>DCD516</t>
  </si>
  <si>
    <t xml:space="preserve">What’s New 5.5 – BisTrack Cloud Signatures and  Attachments </t>
  </si>
  <si>
    <t>DCD525</t>
  </si>
  <si>
    <t>What’s New 5.5 - Competitor Price Capture</t>
  </si>
  <si>
    <t>DCD530</t>
  </si>
  <si>
    <t>What’s New 5.5 - Payment Link</t>
  </si>
  <si>
    <t>DCD517</t>
  </si>
  <si>
    <t>What’s New 5.5 – Using Pricing Planner</t>
  </si>
  <si>
    <t>DCD531</t>
  </si>
  <si>
    <t>What’s New 5.5 - Tile Dashboards</t>
  </si>
  <si>
    <t>DCD534</t>
  </si>
  <si>
    <t>Master Table Setup Training - Product Groups</t>
  </si>
  <si>
    <t>Product Groups Overview</t>
  </si>
  <si>
    <t>Master Table Setup Training - UOMs/UOM Rules</t>
  </si>
  <si>
    <t>Unit of Measure Overview</t>
  </si>
  <si>
    <t>DCD679</t>
  </si>
  <si>
    <t>System Managers Computer Option</t>
  </si>
  <si>
    <t>DCD713</t>
  </si>
  <si>
    <t>System Managers Document Controls</t>
  </si>
  <si>
    <t>DCD715</t>
  </si>
  <si>
    <t>Advanced CRM</t>
  </si>
  <si>
    <t>S</t>
  </si>
  <si>
    <t>Release 4.0 enhancements</t>
  </si>
  <si>
    <t>Calendar</t>
  </si>
  <si>
    <t>Campaign Actions</t>
  </si>
  <si>
    <t>Campaigns</t>
  </si>
  <si>
    <t>Notepads</t>
  </si>
  <si>
    <t>Opportunities</t>
  </si>
  <si>
    <t>Adding attachments to documents</t>
  </si>
  <si>
    <t>Adding Attachments</t>
  </si>
  <si>
    <t>I</t>
  </si>
  <si>
    <t>Keyboard alternatives to using the mouse, system and product options to speed up order entry</t>
  </si>
  <si>
    <t>Keyboard and System Shortcuts</t>
  </si>
  <si>
    <t>B</t>
  </si>
  <si>
    <t>My Messages, Sending, Rules</t>
  </si>
  <si>
    <t>Using Messages</t>
  </si>
  <si>
    <t>Message Rules Instructions Manual</t>
  </si>
  <si>
    <t>View tab, column widths, moving coloumns, sorting columns, Group By</t>
  </si>
  <si>
    <t>Customizing Views</t>
  </si>
  <si>
    <t>DCD961</t>
  </si>
  <si>
    <t>ECB video</t>
  </si>
  <si>
    <t>HIGH</t>
  </si>
  <si>
    <t>System option and using View Transaction Lock option</t>
  </si>
  <si>
    <t>Viewing Transaction Locks</t>
  </si>
  <si>
    <t>Release 3.3 enhancements</t>
  </si>
  <si>
    <t>Logging in, navigating, cards, text fields</t>
  </si>
  <si>
    <t>BT Cloud</t>
  </si>
  <si>
    <t>BisTrack Cloud Overview</t>
  </si>
  <si>
    <t>Entering quick orders, quotes, specials, find documents</t>
  </si>
  <si>
    <t>BisTrack Cloud Sales Transactions</t>
  </si>
  <si>
    <t>Look up, properties, views available</t>
  </si>
  <si>
    <t>BisTrack Cloud Customers, Contacts and Products</t>
  </si>
  <si>
    <t>Notepads, Advanced CRM, Business intelligence</t>
  </si>
  <si>
    <t>BisTrack Cloud Other Functionality</t>
  </si>
  <si>
    <t>BT Mobile</t>
  </si>
  <si>
    <t>BisTrack Mobile Overview</t>
  </si>
  <si>
    <t>BisTrack Mobile Counting</t>
  </si>
  <si>
    <t>User Guide 2009</t>
  </si>
  <si>
    <t>BisTrack Mobile Delivery</t>
  </si>
  <si>
    <t>BisTrack Mobile Order</t>
  </si>
  <si>
    <t>User Guide 2010</t>
  </si>
  <si>
    <t>BisTrack Mobile Picking</t>
  </si>
  <si>
    <t>User Guide 2011</t>
  </si>
  <si>
    <t>BisTrack Mobile Receipt</t>
  </si>
  <si>
    <t>User Guide 2013</t>
  </si>
  <si>
    <t xml:space="preserve">BisTrack Mobile Stock </t>
  </si>
  <si>
    <t>User Guide 2007</t>
  </si>
  <si>
    <t>Groupings, Properties, User Access, Schedules, Exporting</t>
  </si>
  <si>
    <t>Business Intelligence</t>
  </si>
  <si>
    <t>Reports Overview</t>
  </si>
  <si>
    <t>Adding a Cube, Cube Properties, Data Cube Viewer</t>
  </si>
  <si>
    <t>Using Cubes</t>
  </si>
  <si>
    <t>A</t>
  </si>
  <si>
    <t>Dashboards</t>
  </si>
  <si>
    <t>Likely more than 1 video; see Release videos</t>
  </si>
  <si>
    <t>Smart Views</t>
  </si>
  <si>
    <t>Customer properties Contacts tab settings</t>
  </si>
  <si>
    <t>Contacts Tab</t>
  </si>
  <si>
    <t>Customer properties Accounts and Invoicing tabs settings</t>
  </si>
  <si>
    <t>Accounts and Invoicing Tabs</t>
  </si>
  <si>
    <t>DCD791</t>
  </si>
  <si>
    <t>Customer properties Options and Notes tabs settings</t>
  </si>
  <si>
    <t>Options and Notes Tabs</t>
  </si>
  <si>
    <t>DCD1005</t>
  </si>
  <si>
    <t>Customer properties Financial tab settings</t>
  </si>
  <si>
    <t>Financial Tab</t>
  </si>
  <si>
    <t>Notepad cases, creating notepads, notepad properties, messages</t>
  </si>
  <si>
    <t>Using Notepads</t>
  </si>
  <si>
    <t>DCD1020</t>
  </si>
  <si>
    <t>Taiga PPT (6 Accounts)</t>
  </si>
  <si>
    <t>Using Notepad Cases</t>
  </si>
  <si>
    <t>DCD1021</t>
  </si>
  <si>
    <t>Adding job accounts to a customers acct, Jobs view, Financials, Payments</t>
  </si>
  <si>
    <t>Customers with Job Accounts</t>
  </si>
  <si>
    <t>Adding a new calendar year</t>
  </si>
  <si>
    <t>Financial</t>
  </si>
  <si>
    <t>Financial Calendar</t>
  </si>
  <si>
    <t>Exporting financial data, financial support, report adjustment.</t>
  </si>
  <si>
    <t>Financial Exports</t>
  </si>
  <si>
    <t>Installed Sales</t>
  </si>
  <si>
    <t>Installed Sales Overview</t>
  </si>
  <si>
    <t>BT 3.3 User Guide</t>
  </si>
  <si>
    <t>Options, contracts, job accounts</t>
  </si>
  <si>
    <t>Installed Sales Setup</t>
  </si>
  <si>
    <t>Shipping, Accrued AR, WIP, Credit Notes</t>
  </si>
  <si>
    <t>Entering Installed Sales Transactions</t>
  </si>
  <si>
    <t>Contracts setup</t>
  </si>
  <si>
    <t>Adding Contracts</t>
  </si>
  <si>
    <t>Complete Contract, views and reports</t>
  </si>
  <si>
    <t>Completing a Contract</t>
  </si>
  <si>
    <t>Kits types, adding to so, Kit Stock Enquiry</t>
  </si>
  <si>
    <t>Kits</t>
  </si>
  <si>
    <t>Kits Overview</t>
  </si>
  <si>
    <t>Non-manufactured kits</t>
  </si>
  <si>
    <t>Adding Non-Manufactured Kits</t>
  </si>
  <si>
    <t>Likely more than 1 video</t>
  </si>
  <si>
    <t>Manufactured kits</t>
  </si>
  <si>
    <t>Adding Manufactured Kits</t>
  </si>
  <si>
    <t>Likely more than 1 video, Release 4.5 Enhancements</t>
  </si>
  <si>
    <t>Bill of Material Kits</t>
  </si>
  <si>
    <t>Adding Bill of Material Kits</t>
  </si>
  <si>
    <t>Adding a Non-manufactured kit to a sales order</t>
  </si>
  <si>
    <t>Using Non-Manufactured Kits</t>
  </si>
  <si>
    <t>Adding a Manufactured kit to a sales order</t>
  </si>
  <si>
    <t>Using Manufactured Kits</t>
  </si>
  <si>
    <t>Adding a Bill of Material Kit to a sales order</t>
  </si>
  <si>
    <t>Using Bill of Material Kits</t>
  </si>
  <si>
    <t>Scanning options for Order Monitor</t>
  </si>
  <si>
    <t>Order Monitor</t>
  </si>
  <si>
    <t>Using Batch Update</t>
  </si>
  <si>
    <t>Release 3.2 enhancements</t>
  </si>
  <si>
    <t>Views, adding notepads, options, maintenance</t>
  </si>
  <si>
    <t>Planning</t>
  </si>
  <si>
    <t>My Calendar</t>
  </si>
  <si>
    <t>DCD1089</t>
  </si>
  <si>
    <t>Maintaining Selling Price Rules</t>
  </si>
  <si>
    <t>Pricing ppt and lesson plan</t>
  </si>
  <si>
    <t>Company and Branch prices, selling bands, Customer Price Profiles</t>
  </si>
  <si>
    <t>Pricing Basics</t>
  </si>
  <si>
    <t>Rules by Price Profile, Price Band, Product Group and Price Group</t>
  </si>
  <si>
    <t>Selling Price Rules</t>
  </si>
  <si>
    <t>Pricing ppt and lesson plan, Release 4.0 Enhancements</t>
  </si>
  <si>
    <t>Rules by Price Profile and Product Group, Price Profile and Product</t>
  </si>
  <si>
    <t>Matrix Style Price Rules</t>
  </si>
  <si>
    <t>DCD1242</t>
  </si>
  <si>
    <t>Review promotion types other than Sale Price</t>
  </si>
  <si>
    <t>Creating Promotions (Non-Sale Price)</t>
  </si>
  <si>
    <t>Quantity Price Break Rules</t>
  </si>
  <si>
    <t>Purpose, Adding a rule, using on sales transaction</t>
  </si>
  <si>
    <t>Using Selling Price Rules</t>
  </si>
  <si>
    <t>DCD1275</t>
  </si>
  <si>
    <t>Using Price Bands</t>
  </si>
  <si>
    <t>DCD1292</t>
  </si>
  <si>
    <t>Repricing a Sales Order to Price Rule or Profile</t>
  </si>
  <si>
    <t>DCD1309</t>
  </si>
  <si>
    <t>Importing products from a spreadsheet</t>
  </si>
  <si>
    <t>Importing Products</t>
  </si>
  <si>
    <t>Tally, Packs, Tally and Pack Calculator, Find Packs, Tagged and Non-Tagged Packs</t>
  </si>
  <si>
    <t>Lumber Tallys and Packs Overview</t>
  </si>
  <si>
    <t>Taiga PPT (1a Sales), Release 4.5 Enhancements</t>
  </si>
  <si>
    <t>Stock movement, stock buckets, stock information tabs, view allocations, view transactions</t>
  </si>
  <si>
    <t>Stock Information Overview</t>
  </si>
  <si>
    <t>Taiga PPT (5 Stock Management)</t>
  </si>
  <si>
    <t>Vendor managed inventory</t>
  </si>
  <si>
    <t xml:space="preserve">VMI Overview </t>
  </si>
  <si>
    <t>BT VMI Instruction (pdf in Taiga folder)</t>
  </si>
  <si>
    <t>VMI Setup</t>
  </si>
  <si>
    <t>Product properties Stock Options tab settings</t>
  </si>
  <si>
    <t>Product Stock Options</t>
  </si>
  <si>
    <t>DCD1092</t>
  </si>
  <si>
    <t>Product properties Branch Stock Options tab settings</t>
  </si>
  <si>
    <t>Product Branch Stock Options</t>
  </si>
  <si>
    <t>DCD1135</t>
  </si>
  <si>
    <t>Product properties Buying tab settings</t>
  </si>
  <si>
    <t>Buying and Selling Tabs</t>
  </si>
  <si>
    <t>DCD1151</t>
  </si>
  <si>
    <t>Product properties Prices tab settings</t>
  </si>
  <si>
    <t>Prices Tab</t>
  </si>
  <si>
    <t>DCD1167</t>
  </si>
  <si>
    <t>Related products - Drywall example</t>
  </si>
  <si>
    <t>Setting Related Products</t>
  </si>
  <si>
    <t xml:space="preserve">Product Information tab </t>
  </si>
  <si>
    <t>Product Information</t>
  </si>
  <si>
    <t>Product Sets and Related Products</t>
  </si>
  <si>
    <t>Related Products</t>
  </si>
  <si>
    <t>Tally, Packs, entering onto Sales and Purchase documents, picking packs (tagged and non-tagged), pack adjustments</t>
  </si>
  <si>
    <t>Using Lumber Tallys and Packs</t>
  </si>
  <si>
    <t>Taiga PPT (1a Sales and 3 DD Picking, 1 Purchase Order, 2 Stock Receipts, 5 Stock Mgmnt)</t>
  </si>
  <si>
    <t>Memo Quantity Input</t>
  </si>
  <si>
    <t>Using Memo Quantity Input</t>
  </si>
  <si>
    <t>Using VMI</t>
  </si>
  <si>
    <t>What are they, how to set up cost-controlled products, using on a PO, SR and SO.</t>
  </si>
  <si>
    <t>Using Cost-Controlled Products</t>
  </si>
  <si>
    <t>Overview, setup and browser</t>
  </si>
  <si>
    <t>Suggested Order Overview</t>
  </si>
  <si>
    <t>Suggested ordering line browser, editing, generating orders, schedule</t>
  </si>
  <si>
    <t>Generating Suggested Orders</t>
  </si>
  <si>
    <t>Shipping and 3rd party freight</t>
  </si>
  <si>
    <t>Using 3rd Party Freight</t>
  </si>
  <si>
    <t>Prorating freight over multiple POs/SRs</t>
  </si>
  <si>
    <t>Using Additional Cost/Charge Proration</t>
  </si>
  <si>
    <t>Taiga PPT (2 Freight)</t>
  </si>
  <si>
    <t>Stock Receipts in Advance</t>
  </si>
  <si>
    <t>Taiga PPT (2 Stock Receipts</t>
  </si>
  <si>
    <t>Modifying costs and quanties on a SR after it has been received.</t>
  </si>
  <si>
    <t>Stock Receipt Adjustments</t>
  </si>
  <si>
    <t>Incoming, Changing the incoming documents</t>
  </si>
  <si>
    <t>eBusiness for Purchasing</t>
  </si>
  <si>
    <t>BT EDI Operational Instructions Manual</t>
  </si>
  <si>
    <t>Call Off Purchase Orders</t>
  </si>
  <si>
    <t>Overhead suppliers and entering a OH PO, Receiving</t>
  </si>
  <si>
    <t>Using Overhead Purchase Orders</t>
  </si>
  <si>
    <t>Add New based on Sales and Usage</t>
  </si>
  <si>
    <t xml:space="preserve">Adding New Suggested Orders </t>
  </si>
  <si>
    <t>Release 3.3, 4.0 enhancements</t>
  </si>
  <si>
    <t>Buying Price Rules, VMI Rules, Supplier Retrospective Discounts, Supplier Support Agreements</t>
  </si>
  <si>
    <t>Buying Price Rules</t>
  </si>
  <si>
    <t>Overview and entering a template order, convert to sales order</t>
  </si>
  <si>
    <t>Using Template Orders</t>
  </si>
  <si>
    <t>Scheduling AVOs, use of machines and production times</t>
  </si>
  <si>
    <t>AVO Scheduling</t>
  </si>
  <si>
    <t>Using Added Value Operations (AVOs)</t>
  </si>
  <si>
    <t>Reservations</t>
  </si>
  <si>
    <t>Using Reservations</t>
  </si>
  <si>
    <t>Entering and saving a bank reconciliation</t>
  </si>
  <si>
    <t>Creating Bank Reconciliation Deposit</t>
  </si>
  <si>
    <t>Outgoing, Resending the outgoing documents, troubleshooting</t>
  </si>
  <si>
    <t>eBusiness for Selling</t>
  </si>
  <si>
    <t>Taiga PPT (6 EDI) BT EDI Operational Instructions Manual</t>
  </si>
  <si>
    <t>System options to force verify of photo/signature on contact name verification, limit contacts to those based at delivery address, display order contact from customer/customer delivery address.</t>
  </si>
  <si>
    <t>Authorized Contact Verification</t>
  </si>
  <si>
    <t>Schedule tab</t>
  </si>
  <si>
    <t>Call Off Orders Scheduling</t>
  </si>
  <si>
    <t>Overview, setup and transactions using a cash account balance</t>
  </si>
  <si>
    <t>Using Cash Account Balances</t>
  </si>
  <si>
    <t>DCD1169</t>
  </si>
  <si>
    <t>BT 4.5 Release Notes/Video</t>
  </si>
  <si>
    <t>Overview, set up and entering a cash refund requiring manager authorization</t>
  </si>
  <si>
    <t>Manager Authorization on Cash Refunds</t>
  </si>
  <si>
    <t>BT 5.0 Release Notes/Video, ECB</t>
  </si>
  <si>
    <t>Overview, setup and using on transactions</t>
  </si>
  <si>
    <t>Gift Cards</t>
  </si>
  <si>
    <t>Options for using Price Enquiry window</t>
  </si>
  <si>
    <t>Using Price Enquiry</t>
  </si>
  <si>
    <t>Adding a Price List</t>
  </si>
  <si>
    <t>Using Price Lists</t>
  </si>
  <si>
    <t>Quick Products setup and using in order entry.</t>
  </si>
  <si>
    <t>Quick Products</t>
  </si>
  <si>
    <t>Release 5.5 enhancements</t>
  </si>
  <si>
    <t>Setting up Auto Delivery Charges, entering on a sales or purchasing transaction.</t>
  </si>
  <si>
    <t>Sales/Purchasing</t>
  </si>
  <si>
    <t>Automatic Delivery Charges</t>
  </si>
  <si>
    <t>Release 3.0 enhancements</t>
  </si>
  <si>
    <t>Overview and setup</t>
  </si>
  <si>
    <t>Product Batches Overview</t>
  </si>
  <si>
    <t>BT 4.5 Release Notes/Video/PDF</t>
  </si>
  <si>
    <t>Scan Track Overview</t>
  </si>
  <si>
    <t>Stock Valuation Overview</t>
  </si>
  <si>
    <t>Ticketed stock count</t>
  </si>
  <si>
    <t>Ticketed Stock Counting Overview</t>
  </si>
  <si>
    <t>Transactions using Product Batches</t>
  </si>
  <si>
    <t>Using Product Batches</t>
  </si>
  <si>
    <t>Using Scan Track</t>
  </si>
  <si>
    <t>New stock valuation, reports Inventory Reconciliation Report</t>
  </si>
  <si>
    <t>Using Stock Valuations</t>
  </si>
  <si>
    <t>Using Ticketed Stock Counting</t>
  </si>
  <si>
    <t>Stock Reports</t>
  </si>
  <si>
    <t>Supplier properties Contacts tab settings</t>
  </si>
  <si>
    <t>Supplier properties Options and Purchasing tabs settings</t>
  </si>
  <si>
    <t>Options and Purchasing Tabs</t>
  </si>
  <si>
    <t>Supplier properties Notes and Notepad tabs settings</t>
  </si>
  <si>
    <t>Notes and Notepad Tabs</t>
  </si>
  <si>
    <t>System manager setup and using</t>
  </si>
  <si>
    <t>Automatic Average Cost Adjustment Rules</t>
  </si>
  <si>
    <t>System Options settings, Browser window</t>
  </si>
  <si>
    <t>eBusiness Overview</t>
  </si>
  <si>
    <t>Taiga PPT (6 EDI), BT EDI Operational Instructions Manual</t>
  </si>
  <si>
    <t>Profile Designer Overview</t>
  </si>
  <si>
    <t>Divisions, Branches, Counties, Countries, Departments</t>
  </si>
  <si>
    <t>Corporate Settings</t>
  </si>
  <si>
    <t>BT 3.2 (V &amp;PPT) - Consolidate Lines Only</t>
  </si>
  <si>
    <t>Using Profile Designer</t>
  </si>
  <si>
    <t>Audit setup and view audit log</t>
  </si>
  <si>
    <t>Using Audit Information</t>
  </si>
  <si>
    <t>Web Track</t>
  </si>
  <si>
    <t>Web Track Overview</t>
  </si>
  <si>
    <t>Setting up to use Web Track.</t>
  </si>
  <si>
    <t>Web Track Setup</t>
  </si>
  <si>
    <t>Transactions in Web Track</t>
  </si>
  <si>
    <t>Using Web Track</t>
  </si>
  <si>
    <t>Works Orders</t>
  </si>
  <si>
    <t>BisTrack Works Orders Overview</t>
  </si>
  <si>
    <t>AVOs, External, Work Flows, Costing</t>
  </si>
  <si>
    <t>Works Orders Processes and Costing</t>
  </si>
  <si>
    <t>For Cutting, Treating, Millwork</t>
  </si>
  <si>
    <t xml:space="preserve">Using Works Orders </t>
  </si>
  <si>
    <t>Machines, Machine Groups, Add work to schedule, views, options</t>
  </si>
  <si>
    <t>Using Schedules</t>
  </si>
  <si>
    <t xml:space="preserve">Release 4.5 Enhancements </t>
  </si>
  <si>
    <t xml:space="preserve">Setup Delivery Areas   </t>
  </si>
  <si>
    <t xml:space="preserve">Setup Customer Types   </t>
  </si>
  <si>
    <t>DCD1199</t>
  </si>
  <si>
    <t xml:space="preserve">Setup Customer Payment terms   </t>
  </si>
  <si>
    <t xml:space="preserve">Setup Customer Price Profiles   </t>
  </si>
  <si>
    <t xml:space="preserve">Setup Sales Reps   </t>
  </si>
  <si>
    <t xml:space="preserve">BisTrack Customer Loyalty Game </t>
  </si>
  <si>
    <t>DCD928</t>
  </si>
  <si>
    <t>Adding GL codes to MOLT’s AVO’s and Reason Codes</t>
  </si>
  <si>
    <t xml:space="preserve">Tammy Boles </t>
  </si>
  <si>
    <t>Financial Interface</t>
  </si>
  <si>
    <t>Reports</t>
  </si>
  <si>
    <t>Financial Export Summary</t>
  </si>
  <si>
    <t>Content Currently Avail?</t>
  </si>
  <si>
    <t>Course Title</t>
  </si>
  <si>
    <t>Misc Notes/Concerns</t>
  </si>
  <si>
    <t>NO</t>
  </si>
  <si>
    <t>Accounts Payable Reports</t>
  </si>
  <si>
    <t>Accounts Receivable Reports</t>
  </si>
  <si>
    <t>Add Timber Pack</t>
  </si>
  <si>
    <t>CRM</t>
  </si>
  <si>
    <t>Video/User Guide</t>
  </si>
  <si>
    <t>Advanced CRM - Calendar</t>
  </si>
  <si>
    <t>Advanced CRM - Campaign Actions</t>
  </si>
  <si>
    <t>Advanced CRM - Campaigns</t>
  </si>
  <si>
    <t>Notepad types and statuses</t>
  </si>
  <si>
    <t>Advanced CRM - Notepads</t>
  </si>
  <si>
    <t>Advanced CRM - Opportunities</t>
  </si>
  <si>
    <t>Advanced CRM - Overview</t>
  </si>
  <si>
    <t>Dispatch and Delivery</t>
  </si>
  <si>
    <t>BT 3.1 (V, PPT)</t>
  </si>
  <si>
    <t>Advanced Picking - orders for Collection</t>
  </si>
  <si>
    <t>Advanced Picking - orders for Delivery</t>
  </si>
  <si>
    <t>Purchasing &amp; Receiving</t>
  </si>
  <si>
    <t>Allocating Purchase Order Numbers and Copy Purchase Orders</t>
  </si>
  <si>
    <t>Allocating Stock from a Purchase Order to a Sales Order</t>
  </si>
  <si>
    <t>BT 3.2 Release Notes/Video</t>
  </si>
  <si>
    <t>Average Cost Adjustment</t>
  </si>
  <si>
    <t>Bank Accounts</t>
  </si>
  <si>
    <t>BT 4.5 User Guide</t>
  </si>
  <si>
    <t>BisTrack Cloud</t>
  </si>
  <si>
    <t xml:space="preserve">Analysis required to determine scope.  </t>
  </si>
  <si>
    <t>BT 4.0 Release Notes/Video</t>
  </si>
  <si>
    <t>BisTrack Display - Overview</t>
  </si>
  <si>
    <t>BisTrack Display - Process</t>
  </si>
  <si>
    <t>BisTrack Display - Setup</t>
  </si>
  <si>
    <t>BisTrack Mobile - Counting</t>
  </si>
  <si>
    <t>BisTrack Mobile - Delivery</t>
  </si>
  <si>
    <t>BisTrack Mobile - Order</t>
  </si>
  <si>
    <t>BisTrack Mobile - Picking</t>
  </si>
  <si>
    <t>BisTrack Mobile - Receipt</t>
  </si>
  <si>
    <t xml:space="preserve">BisTrack Mobile - Stock </t>
  </si>
  <si>
    <t>BT 3.2 (V &amp;PPT)</t>
  </si>
  <si>
    <t>Cash Account Balances - Overview and Setup</t>
  </si>
  <si>
    <t>Cash Account Balances - Process</t>
  </si>
  <si>
    <t>Cash Refunds with Manager Authorization - Overview and Setup</t>
  </si>
  <si>
    <t>Cash Refunds with Manager Authorization - Process</t>
  </si>
  <si>
    <t>Consolidate All within Sections, Consolidate within Selected Sections</t>
  </si>
  <si>
    <t xml:space="preserve">Consolidate Lines and Sections </t>
  </si>
  <si>
    <t>Create Bank Reconciliation Deposit</t>
  </si>
  <si>
    <t xml:space="preserve">Credit and Rebill </t>
  </si>
  <si>
    <t>Cubes</t>
  </si>
  <si>
    <t>Currencies</t>
  </si>
  <si>
    <t>BT 3.0 PPT</t>
  </si>
  <si>
    <t>Customer - Import Spreadsheet and Importing</t>
  </si>
  <si>
    <t>Coupons and Levels</t>
  </si>
  <si>
    <t>BT 5.0 Release Notes/Video</t>
  </si>
  <si>
    <t>Customer Loyalty Programs</t>
  </si>
  <si>
    <t>Customer Loyalty Programs - Overview</t>
  </si>
  <si>
    <t>Customer Loyalty Programs - Setup</t>
  </si>
  <si>
    <t>BT 3.3 V, ECB</t>
  </si>
  <si>
    <t xml:space="preserve">Analysis required to determine scope. </t>
  </si>
  <si>
    <t>Delivery Areas, Times and Dates Required</t>
  </si>
  <si>
    <t>Include information on Auto Text</t>
  </si>
  <si>
    <t xml:space="preserve">Delivery Instructions and Document Notes </t>
  </si>
  <si>
    <t>Delivery Planner Views</t>
  </si>
  <si>
    <t>Dispatch and Delivery "My Options"</t>
  </si>
  <si>
    <t>BT 2.8 User Guide</t>
  </si>
  <si>
    <t>Document Control</t>
  </si>
  <si>
    <t>Changing the incoming documents, Resending the outgoing documents, Troubleshooting issues with documents</t>
  </si>
  <si>
    <t>eBusiness</t>
  </si>
  <si>
    <t xml:space="preserve">EDI </t>
  </si>
  <si>
    <t>Various User Guides.</t>
  </si>
  <si>
    <t>Electronic Payment Processing (Debit, Credit, Gift Cards)</t>
  </si>
  <si>
    <t>Will require a variety of videos depending on method being used (i.e. Shift4, Ingenico, etc.)</t>
  </si>
  <si>
    <t>Email Templates</t>
  </si>
  <si>
    <t>Enable/Disable Delivery Charges</t>
  </si>
  <si>
    <t>Entering a Works Order - Cutting Operation</t>
  </si>
  <si>
    <t>Entering a Works Order - Manufactured Goods (Doors/Windows)</t>
  </si>
  <si>
    <t>Entering a Works Order - Millwork</t>
  </si>
  <si>
    <t>Entering a Works Order - Treating</t>
  </si>
  <si>
    <t>Entering a Works Order (work done elsewhere)</t>
  </si>
  <si>
    <t>Entering a Works Order from a Sales Order</t>
  </si>
  <si>
    <t>From Overhead and Direct AP invoices, Debit Notes.</t>
  </si>
  <si>
    <t xml:space="preserve">Entering Other Supplier Credit Notes </t>
  </si>
  <si>
    <t>Entering Supplier Credit Notes from Supplier Return</t>
  </si>
  <si>
    <t>Entering Supplier Credit Notes without Supplier Return</t>
  </si>
  <si>
    <t>My Options, Change Password, Change Branch</t>
  </si>
  <si>
    <t>File Tab</t>
  </si>
  <si>
    <t>Financial Calendar Setup</t>
  </si>
  <si>
    <t>Financial Interface Setup to GP</t>
  </si>
  <si>
    <t>Reports used for GL reconciliation purposes.</t>
  </si>
  <si>
    <t>BT 2.7 Financial Reconciliation Guide</t>
  </si>
  <si>
    <t>Financial Reports</t>
  </si>
  <si>
    <t>Find Cash Account Order</t>
  </si>
  <si>
    <t>Finding Purchase Orders</t>
  </si>
  <si>
    <t>Finding Stock Receipts</t>
  </si>
  <si>
    <t>Form Designer</t>
  </si>
  <si>
    <t>Generate Supplier Return from Credit Note/Cash Refund</t>
  </si>
  <si>
    <t>UOMs, Each products</t>
  </si>
  <si>
    <t>Generic Products on a Sales Document</t>
  </si>
  <si>
    <t>Include Direction Source (System Manager - General View option)</t>
  </si>
  <si>
    <t>Get Directions</t>
  </si>
  <si>
    <t>Release Notes</t>
  </si>
  <si>
    <t>Gift Cards - Overview</t>
  </si>
  <si>
    <t>Gift Cards - Process</t>
  </si>
  <si>
    <t>Gift Cards - Setup</t>
  </si>
  <si>
    <t>GL Code Validation</t>
  </si>
  <si>
    <t>GL Codes</t>
  </si>
  <si>
    <t>Insert Product, Resort Order, Copy Line</t>
  </si>
  <si>
    <t>BT 3.3 User Guide/Release Notes/PPT</t>
  </si>
  <si>
    <t>Installed Sales - Overview</t>
  </si>
  <si>
    <t>System Options, Sales Tax, MOLTs,  Schedules</t>
  </si>
  <si>
    <t>Installed Sales - Setup</t>
  </si>
  <si>
    <t>Installed Sales - Setup Contracts</t>
  </si>
  <si>
    <t>Installed Sales - Setup Job Accounts</t>
  </si>
  <si>
    <t>Find Documents, Related Documents, Contract Invoicing Report, Balancing Report</t>
  </si>
  <si>
    <t>Installed Sales - Views and Reports</t>
  </si>
  <si>
    <t>Shipping and Billing Transactions</t>
  </si>
  <si>
    <t>Installed Sales Transactions - Accrued AR</t>
  </si>
  <si>
    <t>Installed Sales Transactions - Credit Notes</t>
  </si>
  <si>
    <t>Installed Sales Transactions - Work-in-Progress</t>
  </si>
  <si>
    <t>Introducing Accounts Payable</t>
  </si>
  <si>
    <t>Customer Financials and Statistics tab of Customer Properties and associated views from buttons.</t>
  </si>
  <si>
    <t>Introducing Accounts Receivable</t>
  </si>
  <si>
    <t>Order status and processing cycle.</t>
  </si>
  <si>
    <t>Inventory Reporting</t>
  </si>
  <si>
    <t>BT 5.0 User Guide/PPT/Release Notes and Video</t>
  </si>
  <si>
    <t>Kits - Manufactured</t>
  </si>
  <si>
    <t>Analysis required to determine scope.  Estimate 8 to 10 videos.</t>
  </si>
  <si>
    <t>BT 2.8 User Guide/Release Notes and Videos</t>
  </si>
  <si>
    <t>Kits - Non Manufactured</t>
  </si>
  <si>
    <t>Analysis required to determine scope.  Estimate 4 to 6 videos.</t>
  </si>
  <si>
    <t>??</t>
  </si>
  <si>
    <t>Kits - Purchased</t>
  </si>
  <si>
    <t>Not sure of any existing material related to this method.  Analysis required to determine scope.</t>
  </si>
  <si>
    <t>Label Printing</t>
  </si>
  <si>
    <t>Line Notes, Instructions, Text Lines</t>
  </si>
  <si>
    <t>Link to GP Setup</t>
  </si>
  <si>
    <t>UOMs, Sheet, Random Length, Parent/Child, Linear Foot, etc.</t>
  </si>
  <si>
    <t>Lumber Products on a Sales Document</t>
  </si>
  <si>
    <t>Machines and Machine Groups</t>
  </si>
  <si>
    <t>Supplier Invoices on Hold, Messages to Purchasing Agents, Monitoring Invoices</t>
  </si>
  <si>
    <t>Managing Supplier Invoices</t>
  </si>
  <si>
    <t>Matrix Style Pricing</t>
  </si>
  <si>
    <t>Merging Purchase Orders</t>
  </si>
  <si>
    <t>Messages (My Messages)</t>
  </si>
  <si>
    <t>BT 2.5 User Guide</t>
  </si>
  <si>
    <t>Messaging</t>
  </si>
  <si>
    <t>My Options</t>
  </si>
  <si>
    <t>My Schedule</t>
  </si>
  <si>
    <t>Quick Entry, Qty and Price, Qty Only</t>
  </si>
  <si>
    <t>BT 3.3 Release Notes/Video</t>
  </si>
  <si>
    <t>Options for entering Qty and Price</t>
  </si>
  <si>
    <t>Notes, Supplier, Shipping, Status Summary, Transport Booking</t>
  </si>
  <si>
    <t>Other Tabs for Entering Purchase Orders</t>
  </si>
  <si>
    <t>BT 4.0 User Guide (Outlook 2013)</t>
  </si>
  <si>
    <t>Outlook Integration</t>
  </si>
  <si>
    <t>Overhead Purchase Orders - Overview</t>
  </si>
  <si>
    <t>Overhead Purchase Orders - Process</t>
  </si>
  <si>
    <t>Overhead Purchase Orders - Setup</t>
  </si>
  <si>
    <t>Include Allocating a Sales Order number</t>
  </si>
  <si>
    <t>ECB, BT 3.2  (V &amp;PPT)</t>
  </si>
  <si>
    <t>Parking and Order</t>
  </si>
  <si>
    <t>Payment Methods</t>
  </si>
  <si>
    <t>Preparing a Delivery</t>
  </si>
  <si>
    <t>Price Bands on a Sales Document</t>
  </si>
  <si>
    <t>Price Bands Overview and Setup</t>
  </si>
  <si>
    <t>Price Calculation Tab, History and Quotes</t>
  </si>
  <si>
    <t>Price Enquiry</t>
  </si>
  <si>
    <t>Price Group Rules</t>
  </si>
  <si>
    <t>Selling Price, Total Price, Profit, Margin %, Selling Price UOM, Line Discounts, Showing Cost and Margin Info</t>
  </si>
  <si>
    <t>Price Negotiation Tab</t>
  </si>
  <si>
    <t>Introduction Selling and Buying Price Rules</t>
  </si>
  <si>
    <t>Pricing - Overview</t>
  </si>
  <si>
    <t>Lump sum pricing, manual price lines, negotiation discounts</t>
  </si>
  <si>
    <t>Pricing Options 1</t>
  </si>
  <si>
    <t>Price profiles, price rules, restore calculated price</t>
  </si>
  <si>
    <t>Pricing Options 2</t>
  </si>
  <si>
    <t>Product Batches - Overview and Setup</t>
  </si>
  <si>
    <t>Product Batches - Process</t>
  </si>
  <si>
    <t>Products - Import Spreadsheet and Importing</t>
  </si>
  <si>
    <t>Products - Overview</t>
  </si>
  <si>
    <t>Profile Designer</t>
  </si>
  <si>
    <t>Promotions</t>
  </si>
  <si>
    <t>Purchasing Cycle and Supplier Invoicing</t>
  </si>
  <si>
    <t>Purchasing Functions Linked to Sales - Overview</t>
  </si>
  <si>
    <t>Purchasing Reports</t>
  </si>
  <si>
    <t>Quantity Breaks</t>
  </si>
  <si>
    <t>Receiving a Purchase Order in Advance</t>
  </si>
  <si>
    <t>Receiving Reports</t>
  </si>
  <si>
    <t>Report Server</t>
  </si>
  <si>
    <t>Repricing Sales Orders and Maintaining Pricing</t>
  </si>
  <si>
    <t>Sales Reps and Sales Areas</t>
  </si>
  <si>
    <t>Scan Track</t>
  </si>
  <si>
    <t>Release Notes/Videos?</t>
  </si>
  <si>
    <t>Scheduling</t>
  </si>
  <si>
    <t>Sections and Summary Lines</t>
  </si>
  <si>
    <t>Special Prices</t>
  </si>
  <si>
    <t>SQL Reporting Services</t>
  </si>
  <si>
    <t>Standard Reports</t>
  </si>
  <si>
    <t>Starting and Completing a Delivery</t>
  </si>
  <si>
    <t>Stock Counting - Overview</t>
  </si>
  <si>
    <t>Stock Counting - Process</t>
  </si>
  <si>
    <t>Stock Counting - Setup</t>
  </si>
  <si>
    <t>Generating a stock valuation</t>
  </si>
  <si>
    <t>Stock Valuation - New Stock Valuation</t>
  </si>
  <si>
    <t>Stock Valuation - Overview</t>
  </si>
  <si>
    <t xml:space="preserve">Stock Valuation Reconciliation, troubleshooting discrepancies. </t>
  </si>
  <si>
    <t>Stock Valuation - Reports</t>
  </si>
  <si>
    <t>Substitute Product</t>
  </si>
  <si>
    <t>Suggested Order Auto Schedule</t>
  </si>
  <si>
    <t>Suggested Order Batches Browser</t>
  </si>
  <si>
    <t>Suggested Order Line Browser for Editing Suggestions</t>
  </si>
  <si>
    <t>Weighting</t>
  </si>
  <si>
    <t>Suggested Ordering - Add New and Generate - Based on Sales</t>
  </si>
  <si>
    <t>Suggested Ordering - Add New and Generate - Based on Usage</t>
  </si>
  <si>
    <t>Methods available and deciding on appropriate one to use.</t>
  </si>
  <si>
    <t>Suggested Ordering - Overview</t>
  </si>
  <si>
    <t>Suggested Ordering - Setup</t>
  </si>
  <si>
    <t>Supplier Invoice Browser</t>
  </si>
  <si>
    <t>Supplier Invoices with Variances</t>
  </si>
  <si>
    <t>System Options</t>
  </si>
  <si>
    <t>Template Orders</t>
  </si>
  <si>
    <t>Templates</t>
  </si>
  <si>
    <t>Ticketed Stock Counting - Overview</t>
  </si>
  <si>
    <t>Ticketed Stock Counting - Process</t>
  </si>
  <si>
    <t>Ticketed Stock Counting - Setup</t>
  </si>
  <si>
    <t>User Guide 2008</t>
  </si>
  <si>
    <t>Transport Booking/3rd Party Freight</t>
  </si>
  <si>
    <t>Order Statuses, Setting Criteria, Viewing Results, Selecting for Collection/Delivery.</t>
  </si>
  <si>
    <t>Vehicles and Drivers - Setup</t>
  </si>
  <si>
    <t>View Packs</t>
  </si>
  <si>
    <t>View Stock Allocations</t>
  </si>
  <si>
    <t>View Stock Transactions</t>
  </si>
  <si>
    <t xml:space="preserve">Web Track </t>
  </si>
  <si>
    <t>Works Orders - Overview</t>
  </si>
  <si>
    <t>SC</t>
  </si>
  <si>
    <t>AC</t>
  </si>
  <si>
    <t>Week</t>
  </si>
  <si>
    <t>Course Name</t>
  </si>
  <si>
    <t>TOD Agenda</t>
  </si>
  <si>
    <t>Description of Activity</t>
  </si>
  <si>
    <t>Description</t>
  </si>
  <si>
    <t>1-2</t>
  </si>
  <si>
    <t>N/A</t>
  </si>
  <si>
    <t xml:space="preserve"> Kick off, create plan, start activities</t>
  </si>
  <si>
    <t>Introduction to the Epicor Learning Center</t>
  </si>
  <si>
    <t>Getting Started with BisTrack (Administrator)</t>
  </si>
  <si>
    <t xml:space="preserve"> Hosting environment created and accessible, first data extract started</t>
  </si>
  <si>
    <t>SYSTEM ADMINISTRATOR</t>
  </si>
  <si>
    <t>This agenda will help new users utilize the administrative functions available within the Epicor Learning Center. Courses will cover adding new users, creating assignments and the use of tasks, accomplishments and tests.</t>
  </si>
  <si>
    <t>Customizing Your Training On Demand Home Page</t>
  </si>
  <si>
    <t>Getting Started with BisTrack (Learner)</t>
  </si>
  <si>
    <t>All Roles - Sys Adm</t>
  </si>
  <si>
    <t xml:space="preserve">All users will view this agenda to help introduce them to the BisTrack System and the Epicor Learning Center in a non-administrative capacity.  We will take a look at the Find Documents, Find Work, Right-click Menus and Related Documents.   </t>
  </si>
  <si>
    <t>BisTrack System Setup</t>
  </si>
  <si>
    <t xml:space="preserve"> Setup &amp; Introduction to TOD, TOD courses relevant to master table setup in System Manager, Data conversion gets started</t>
  </si>
  <si>
    <t>SYSTEM ADMINISTRATOR,AR MANAGER, AP MANAGER, PURCHASING MANAGER, STORE MANAGER, INVENTORY  MANAGER</t>
  </si>
  <si>
    <t>This agenda will cover master table setup that may or may not be included in a data conversion. Periodic maintenance of these tables is required. Functional area managers and administrators should complete this series of courses and tests.</t>
  </si>
  <si>
    <t>Master Table Setup Documentation - Branches</t>
  </si>
  <si>
    <t>Master Table Setup Documentation - Financial Calendar</t>
  </si>
  <si>
    <t>Master Table Setup Documentation - Cash Drawers</t>
  </si>
  <si>
    <t>Master Table Setup Documentation - Customer and Supplier Payment Terms</t>
  </si>
  <si>
    <t>Master Table Setup Documentation - Customer Price Profiles</t>
  </si>
  <si>
    <t>Master Table Setup Documentation - Customer Types</t>
  </si>
  <si>
    <t>Master Table Setup Documentation - Sales Reps</t>
  </si>
  <si>
    <t>Master Table Setup Documentation - Sales Areas</t>
  </si>
  <si>
    <t>Additional Cost Charges Overview</t>
  </si>
  <si>
    <t>BisTrack Customers, Suppliers and  Products</t>
  </si>
  <si>
    <t xml:space="preserve"> TOD courses relevant to customers, suppliers and product data, 1st pass data conversion imported and reviewed</t>
  </si>
  <si>
    <t>This agenda will introduce BisTrack users to Customer, Supplier and Product data and the process of adding new records. Functional area managers responsible for accounts receivable, purchasing and inventory should view these courses and tests.</t>
  </si>
  <si>
    <t>BisTrack Sales Fundamentals</t>
  </si>
  <si>
    <t xml:space="preserve"> TOD courses relevant to Sales functions</t>
  </si>
  <si>
    <t>SYSTEM ADMINISTRATOR,PURCHASING MANAGER, STORE MANAGER,INVENTORY MANAGER,DISPATCH/WAREHOUSE MANAGER, CONTRACTOR SALES,POS CLERK,CASHIER,AR MANAGER</t>
  </si>
  <si>
    <t>Sales Orders, Special Orders and Pricing Options are introduced in this agenda. Stock Warnings and Credit Control concepts will be examined along with Back Orders and Manual Order Lines. All Sales roles and any staff that needs to understand sales basics should complete this agenda.</t>
  </si>
  <si>
    <t xml:space="preserve"> TOD courses relevant to Accounts Receivable functions</t>
  </si>
  <si>
    <t> TOD courses relevant to Other Sales functions</t>
  </si>
  <si>
    <t>BisTrack Additional Sales Functions</t>
  </si>
  <si>
    <t>SYSTEM ADMINISTRATOR,STORE MANAGER, DISPATCH/WAREHOUSE MANAGER, CONTRACTOR SALES</t>
  </si>
  <si>
    <t>Additional sales functions are covered in this agenda including organization of sales documents using sections, summary lines, back orders and invoicing functions and as well as the use of Quotes. Point of Sale supervisors will need to view this agenda.</t>
  </si>
  <si>
    <t xml:space="preserve"> TOD courses relevant to Dispatch/Delivery functions</t>
  </si>
  <si>
    <t>Quotes and Special Pricing</t>
  </si>
  <si>
    <t>Invoicing Adjustments</t>
  </si>
  <si>
    <t>BisTrack Purchasing &amp; Receiving Processes</t>
  </si>
  <si>
    <t xml:space="preserve"> TOD courses relevant to Purchasing functions</t>
  </si>
  <si>
    <t>AP MANAGER, PURCHASING MANAGER, RECEIVING MANAGER, SYSTEM ADMINISTRATOR,STORE MANAGER, INVENTORY MANAGER</t>
  </si>
  <si>
    <t>Creating, using and merging Purchase Orders are crucial to maintain accurate inventory. This agenda covers these topics along with Stock Receipts and Returns. Those involved with ordering and receiving merchandise will need to view these courses.</t>
  </si>
  <si>
    <t>Using Additional Cost Charges</t>
  </si>
  <si>
    <t> TOD courses relevant to Purchasing functions</t>
  </si>
  <si>
    <t>BisTrack Accounts Payable Functions</t>
  </si>
  <si>
    <t xml:space="preserve"> TOD courses relevant to Accounts Payable functions</t>
  </si>
  <si>
    <t>AP MANAGER, SYSTEM ADMINISTRATOR, STORE MANAGER</t>
  </si>
  <si>
    <t>Accounts Payable and related management will view this agenda that examines the different types of supplier invoices available in BisTrack.  Use of Credit Notes will also be addressed.</t>
  </si>
  <si>
    <t>BisTrack Accounts Receivable Functions</t>
  </si>
  <si>
    <t xml:space="preserve"> SYSTEM ADMINISTRATOR,AR MANAGER, STORE MANAGE</t>
  </si>
  <si>
    <t>Those who will add or maintain Customer accounts will need to complete this agenda. Credit Controls, Cash Matching and Direct Posting will be stressed. Those involved with monthly statements and the creation of finance charges should also be assigned.</t>
  </si>
  <si>
    <t>BisTrack Stock Management Functions</t>
  </si>
  <si>
    <t xml:space="preserve"> TOD courses relevant to Stock Management functions</t>
  </si>
  <si>
    <t>Price Changes, Stock Adjustments and Promotions are all introduced in this agenda. If your role includes managing inventory, you will need to view these courses. Transfers, Labels and Price History are also examined.</t>
  </si>
  <si>
    <t>Using Stock Counting</t>
  </si>
  <si>
    <t>BisTrack Order Monitor Functions</t>
  </si>
  <si>
    <t>SYSTEM ADMINISTRATOR,STORE MANAGER,DISPATCH/WAREHOUSE MANAGER</t>
  </si>
  <si>
    <t>Using Order Monitor to manage orders for delivery or pickup is the main focus of this agenda. Management involved with those processes should be assigned this series of courses and tests.</t>
  </si>
  <si>
    <t>Dispatch and Delivery Functions</t>
  </si>
  <si>
    <t xml:space="preserve">Scheduling your vehicles for deliveries and managing the delivery process are the focus of this agenda. Management involved with those processes should be assigned this series of courses and tests. </t>
  </si>
  <si>
    <t>Acceptance Testing</t>
  </si>
  <si>
    <t xml:space="preserve"> CRP (Pre go live test)</t>
  </si>
  <si>
    <t xml:space="preserve"> Prep for go live</t>
  </si>
  <si>
    <t xml:space="preserve"> Go live</t>
  </si>
  <si>
    <t>Document</t>
  </si>
  <si>
    <t>Complete</t>
  </si>
  <si>
    <t>Topic Name</t>
  </si>
  <si>
    <t>KOD830</t>
  </si>
  <si>
    <t>How Do I Add a Product?</t>
  </si>
  <si>
    <t>KOD829</t>
  </si>
  <si>
    <t>How Do I Add a Cash Customer?</t>
  </si>
  <si>
    <t>KOD828</t>
  </si>
  <si>
    <t>How Do I Create a Stock Receipt?</t>
  </si>
  <si>
    <t>KOD815</t>
  </si>
  <si>
    <t>How Do I Add, Change or Delete Tax Rates?</t>
  </si>
  <si>
    <t>KOD816</t>
  </si>
  <si>
    <t>How Do I Add Payment Terms?</t>
  </si>
  <si>
    <t>How do I Calculate a Due Date or Discount Date?</t>
  </si>
  <si>
    <t>KS Suggestion</t>
  </si>
  <si>
    <t>How Do I Change a Customer Account?</t>
  </si>
  <si>
    <t>How Do I Delete a Customer Account?</t>
  </si>
  <si>
    <t>What is Credit Control?</t>
  </si>
  <si>
    <t>How Do I Add a Product? Robert</t>
  </si>
  <si>
    <t>No go per Sandra/Not useful 10-20-17</t>
  </si>
  <si>
    <t>What is a UOM Rule?</t>
  </si>
  <si>
    <t>Add, Change or Delete a Supplier</t>
  </si>
  <si>
    <t>How are Special Order Products assigned a number?</t>
  </si>
  <si>
    <t>What affects Qty On Hand?</t>
  </si>
  <si>
    <t>What is a Stock Receipt? Robert</t>
  </si>
  <si>
    <t>What is a Stock Warning?</t>
  </si>
  <si>
    <t>Point of Sale</t>
  </si>
  <si>
    <t>How to create an Order</t>
  </si>
  <si>
    <t>How to search for a Product</t>
  </si>
  <si>
    <t>How to search for a Customer Account</t>
  </si>
  <si>
    <t>What is a Will Call order?</t>
  </si>
  <si>
    <t>What is a Back to Back Order?</t>
  </si>
  <si>
    <t>What are Related Documents?</t>
  </si>
  <si>
    <t>What does the Picking status mean?</t>
  </si>
  <si>
    <t>What does the Invoicing status mean?</t>
  </si>
  <si>
    <t>What does the Invoiced status mean?</t>
  </si>
  <si>
    <t>What does the Waiting for Stock status mean?</t>
  </si>
  <si>
    <t>What does the Awaiting Credit status mean?</t>
  </si>
  <si>
    <t>What does the Parked status mean?</t>
  </si>
  <si>
    <t>Sort Order Line</t>
  </si>
  <si>
    <t>ML Suggestion</t>
  </si>
  <si>
    <t>What's new 5.5</t>
  </si>
  <si>
    <t>Open Previous Order/Related Documents</t>
  </si>
  <si>
    <t>Accept Quote to Template Order</t>
  </si>
  <si>
    <t>Calculate Date Required</t>
  </si>
  <si>
    <t>Add to Cart</t>
  </si>
  <si>
    <t>Change tax area</t>
  </si>
  <si>
    <t>What's new 4.5</t>
  </si>
  <si>
    <t>Reprice multiple documents</t>
  </si>
  <si>
    <t>What's new 3.1</t>
  </si>
  <si>
    <t>Copy Orders with Manufactured Specials</t>
  </si>
  <si>
    <t>Transfers</t>
  </si>
  <si>
    <t>Merging Transfers</t>
  </si>
  <si>
    <t>Stock Receipts Window</t>
  </si>
  <si>
    <t>What's new 3.2</t>
  </si>
  <si>
    <t>Generate Min/Max</t>
  </si>
  <si>
    <t>Cash Handling of Cash Refunds</t>
  </si>
  <si>
    <t>What's new 3.3</t>
  </si>
  <si>
    <t>Select Multiple Documents</t>
  </si>
  <si>
    <t>What's new 4.0</t>
  </si>
  <si>
    <t>Add MOLTS from Quick Entry or Product Find</t>
  </si>
  <si>
    <t>Reprice Sections</t>
  </si>
  <si>
    <t>Credit and Rebill</t>
  </si>
  <si>
    <t>Customer Return to Supplier Return</t>
  </si>
  <si>
    <t>Go to Product Group</t>
  </si>
  <si>
    <t>DCD</t>
  </si>
  <si>
    <t>Course</t>
  </si>
  <si>
    <t>Topics</t>
  </si>
  <si>
    <t>Publish Date</t>
  </si>
  <si>
    <t>Purchase Orders</t>
  </si>
  <si>
    <t>Bin Location Maintenance</t>
  </si>
  <si>
    <t>Sending a Payment Link from BisTrack 5.5</t>
  </si>
  <si>
    <t>Sending a Payment Link from BisTrack Cloud</t>
  </si>
  <si>
    <t xml:space="preserve">Adding Signatures and Attachments </t>
  </si>
  <si>
    <t xml:space="preserve">Customers, Contacts and Opportunities </t>
  </si>
  <si>
    <t>What’s New 5.5 – Competitor Price Capture</t>
  </si>
  <si>
    <t>Maintain Competitor Prices in BisTrack</t>
  </si>
  <si>
    <t>Maintain Competitor Prices in BisTrack Cloud</t>
  </si>
  <si>
    <t>What's New 5.5 – Using Pricing Planner</t>
  </si>
  <si>
    <t>Price Sensitivity Codes</t>
  </si>
  <si>
    <t>Product Criteria</t>
  </si>
  <si>
    <t>Price Strategy</t>
  </si>
  <si>
    <t>Generate and Apply Price Changes</t>
  </si>
  <si>
    <t>Create Tile Dashboards</t>
  </si>
  <si>
    <t>Customize Tile Properties</t>
  </si>
  <si>
    <t>Tile Dashboard for Counter Sales</t>
  </si>
  <si>
    <t>Agenda Title</t>
  </si>
  <si>
    <t>AR CLERK</t>
  </si>
  <si>
    <t>AR MANAGER</t>
  </si>
  <si>
    <t>AP CLERK</t>
  </si>
  <si>
    <t>AP MANAGER</t>
  </si>
  <si>
    <t>ASST. STORE MANAGER</t>
  </si>
  <si>
    <t>CONTRACTOR SALES</t>
  </si>
  <si>
    <t>DISPATCH/WAREHOUSE MANAGER</t>
  </si>
  <si>
    <t>GL CLERK</t>
  </si>
  <si>
    <t>GL MANAGER</t>
  </si>
  <si>
    <t>INVENTORY CLERK</t>
  </si>
  <si>
    <t>INVENTORY MANAGER</t>
  </si>
  <si>
    <t>IT MANAGER</t>
  </si>
  <si>
    <t>OWNER</t>
  </si>
  <si>
    <t>PAYROLL MANAGER</t>
  </si>
  <si>
    <t>PURCHASING CLERK</t>
  </si>
  <si>
    <t>PURCHASING MANAGER</t>
  </si>
  <si>
    <t>POS CLERK / CASHIER</t>
  </si>
  <si>
    <t>POS HEAD CLERK / CASHIER</t>
  </si>
  <si>
    <t>POS MANAGER</t>
  </si>
  <si>
    <t>RECEIVING CLERK</t>
  </si>
  <si>
    <t>RECEIVING MANAGER</t>
  </si>
  <si>
    <t>STORE MANAGER</t>
  </si>
  <si>
    <t>Epicor Learning Center Learner Agenda</t>
  </si>
  <si>
    <t>X</t>
  </si>
  <si>
    <t>Epicor Learning Center Administrators Agenda</t>
  </si>
  <si>
    <t>Basic BisTrack Dispatch and Delivery Functions</t>
  </si>
  <si>
    <t>Additional BisTrack Dispatch and Delivery Functions</t>
  </si>
  <si>
    <t>Course Description</t>
  </si>
  <si>
    <t>Course Length</t>
  </si>
  <si>
    <t>Role</t>
  </si>
  <si>
    <t>What's New 5.5 - Competitor Price Capture</t>
  </si>
  <si>
    <t xml:space="preserve">What's New; </t>
  </si>
  <si>
    <t>This course will provide an overview of BisTrack 5.5 functionality related to entering competitor pricing using BisTrack and BisTrack Cloud.  By the end of the module, the learner will be able to identify the steps needed to enter competitor pricing, maintain competitor name and address information and update competitor product codes and descriptions.</t>
  </si>
  <si>
    <t xml:space="preserve">Owner;  Inventory Manager;  Contractor Sales;  Purchasing Manager;  Store Manager;  Assistant Store Manager; </t>
  </si>
  <si>
    <t>What's New 5.5 - BisTrack Cloud Signatures and Attachments</t>
  </si>
  <si>
    <t>This course will provide an overview of new functionality added to BisTrack Cloud to capture signatures and adding attachments to orders and opportunities. We will review the process within the order function and under the customer and contact sections.</t>
  </si>
  <si>
    <t xml:space="preserve">POS Manager;  Contractor Sales;  POS Head Clerk/Cashier;  Store Manager;  Assistant Store Manager; </t>
  </si>
  <si>
    <t>What's New 5.5 - BisTrack Cloud</t>
  </si>
  <si>
    <t>This course will provide an overview of the new options available in BisTrack Cloud that replace the BisTrack Mobile Stock. The functions explored include creating purchase orders and store transfers. We will also examine bin location maintenance and label printing.</t>
  </si>
  <si>
    <t xml:space="preserve">Inventory Manager;  Inventory Clerk;  POS Manager;  Contractor Sales;  Purchasing Manager;  Purchasing Clerk;  Receiving Manager;  Receiving Clerk;  Store Manager;  Assistant Store Manager; </t>
  </si>
  <si>
    <t>What's New 5.5 - Using Pricing Planner</t>
  </si>
  <si>
    <t>This course will provide an overview of the new Pricing Planner module.  It includes an introduction to Price Sensitivity Codes and Adjustment values. It also takes a detailed look at the use of Product Criteria and the many options available with Price Strategies. We will go through the steps to generate and apply price changes once they have been analyzed.</t>
  </si>
  <si>
    <t xml:space="preserve">Inventory Manager;  Inventory Clerk;  POS Manager;  Store Manager;  Assistant Store Manager; </t>
  </si>
  <si>
    <t>What's New 5.5 - Tile Dashboards</t>
  </si>
  <si>
    <t>This course will provide an overview of the new tile dashboards available in BisTrack 5.5.  Viewers are shown how to create a custom tile dashboard and change the tile properties.  You will be introduced the Counter Sales Standard Dashboard that replaces the former Counter Sales application.</t>
  </si>
  <si>
    <t xml:space="preserve">IT Manager;  POS Manager;  Store Manager; </t>
  </si>
  <si>
    <t>What's New 5.5 - Payment Link</t>
  </si>
  <si>
    <t>BisTrack and BisTrack Cloud 5.5 have functionality that allows you to process credit card transactions remotely.
This course demonstrates how to send a payment link to the customer from a new and existing sales order in BisTrack 5.5 and BisTrack Cloud. We will view how the link appears within a customers inbox and the screen used to enter the method of payment.</t>
  </si>
  <si>
    <t xml:space="preserve">IT Manager;  POS Manager;  Contractor Sales;  POS Head Clerk/Cashier;  POS Clerk/Cashier;  Store Manager;  Assistant Store Manager; </t>
  </si>
  <si>
    <t xml:space="preserve">Training on Demand; </t>
  </si>
  <si>
    <t>This course will provide instruction to create your own custom Accomplishments, Agendas, Questions, Tasks and Tests. This flexibility allows you to add content helpful when managing a complete training program specific to your business.</t>
  </si>
  <si>
    <t xml:space="preserve">Owner;  IT Manager;  Store Manager; </t>
  </si>
  <si>
    <t>This course will provide an overview of the Training on Demand Learning Center. You will be shown how to navigate within the Learning Management System (LMS) and customize the Home Page. We will address the use of Assignments and Transcripts as well as how to manage personal information including your password. We will also view and search the Course Catalog to find and complete courses.</t>
  </si>
  <si>
    <t xml:space="preserve">Owner;  IT Manager;  Inventory Manager;  Inventory Clerk;  POS Manager;  Contractor Sales;  Purchasing Manager;  AR Manager;  AR Clerk;  AP Manager;  AP Clerk;  GL Manager;  GL Clerk;  Payroll Manager;  POS Head Clerk/Cashier;  POS Clerk/Cashier;  Purchasing Clerk;  Receiving Manager;  Receiving Clerk;  Store Manager;  Assistant Store Manager; </t>
  </si>
  <si>
    <t>In this course you will discover advanced navigation available within the Learning Management System for those with the role of Administrator. We will explore the Admin Tab, the use of Accomplishments, Agendas and Groups.  Use of Tasks, Tests, Messages, Shortcuts and User maintenance will be discussed. We will also step through the creation of the site Dashboard.</t>
  </si>
  <si>
    <t xml:space="preserve">Owner;  Inventory Manager;  Inventory Clerk;  POS Manager;  Contractor Sales;  Purchasing Manager;  AR Manager;  AR Clerk;  AP Manager;  AP Clerk;  GL Manager;  GL Clerk;  Payroll Manager;  POS Head Clerk/Cashier;  POS Clerk/Cashier;  Purchasing Clerk;  Receiving Manager;  Receiving Clerk;  Store Manager;  Assistant Store Manager; </t>
  </si>
  <si>
    <t>This course will provide step by step instructions for creating Learning Management System Users. We will discuss setting the level of User Permissions and editing a User account and password. You will also explore how and why to create User Groups and how to assign Users to the Group.</t>
  </si>
  <si>
    <t>This course provides step by step instructions for customizing your Epicor University Home Page within the Training on Demand Learning Management System. We will review how to add, change and delete messages and shortcuts as well as managing your company library.</t>
  </si>
  <si>
    <t xml:space="preserve">Owner;  Store Manager;  Assistant Store Manager; </t>
  </si>
  <si>
    <t>This course will take a comprehensive look at creating and tracking Training on Demand Assignments. You will learn how to create an assignment and make needed modifications.  We will review to tools available to manage Assignments and discuss the Epicor University Learning Center Transcript tab.</t>
  </si>
  <si>
    <t>Preparing a Dispatch Delivery</t>
  </si>
  <si>
    <t xml:space="preserve">System Manager; </t>
  </si>
  <si>
    <t>There are three steps to preparing a Dispatch Delivery.  These include selecting a date, adding vehicles, and placing documents onto a Dispatch Delivery. We will review this process and also introduce you to the View Delivery Info option.</t>
  </si>
  <si>
    <t>System Manager Document Controls</t>
  </si>
  <si>
    <t>The printing of all BisTrack transaction documents, including sales orders, purchase orders, invoices and credit notes, is managed by document control settings. The key to setting the options efficiently starts with the Default Computer. This training course includes an introduction to the document format choices along with the print and report options for the Default Computer. We will also look at how these selections work when setting up additional computers.</t>
  </si>
  <si>
    <t>Master Table Setup Documentation</t>
  </si>
  <si>
    <t>This document will cover master table setup that may or may not be included in a data conversion. Periodic maintenance of these tables is required. Functional area managers and administrators should open, print and read this document.</t>
  </si>
  <si>
    <t xml:space="preserve">Owner;  Inventory Manager;  POS Manager;  Purchasing Manager;  AR Manager;  GL Manager;  Receiving Manager;  Store Manager; </t>
  </si>
  <si>
    <t>The purpose of a Product Group is to arrange inventory into logical categories. All items are assigned to a Product Group. In this course, we will begin by introducing Product Group Levels. Then we will demonstrate adding a new Product Group and the maintenance of existing Product Groups.</t>
  </si>
  <si>
    <t xml:space="preserve">Owner;  IT Manager;  Inventory Manager;  Store Manager; </t>
  </si>
  <si>
    <t>Inventory items have a base unit of measure, referred to as a UOM, that is used for stock tracking. Products may also use different UOMs for other purposes, including buying, pricing, or order input.  Those situations require the setup of a UOM Rule. This course will introduce you to the concept of a Base UOM, how to add UOMs, and the implementation of UOM Rules for generic and lumber items. We will also explore using UOMs when Stocking, Buying and Selling Products within BisTrack.</t>
  </si>
  <si>
    <t xml:space="preserve">Owner;  Inventory Manager;  POS Manager;  Contractor Sales;  Purchasing Manager;  Store Manager; </t>
  </si>
  <si>
    <t>System Manager Computers Option</t>
  </si>
  <si>
    <t>The System Manager Computers Option is used to control cash drawers and printing.  It also has a number of settings that allow you to override system defaults. In this session, you will be introduced to what is referred to as the Default Computer. Then we will take a look at adding a new Computer and how to set the related options for it.</t>
  </si>
  <si>
    <t>Reason Codes Overview</t>
  </si>
  <si>
    <t>This course will provide an overview of how to add and delete Reason Codes used in conjunction with BisTrack transactions. The organization of Reason Codes into Reason Types will also be covered.</t>
  </si>
  <si>
    <t xml:space="preserve">IT Manager;  Inventory Manager;  Inventory Clerk;  POS Manager;  Contractor Sales;  Purchasing Manager;  AR Manager;  AR Clerk;  GL Clerk;  POS Head Clerk/Cashier;  POS Clerk/Cashier;  Purchasing Clerk;  Receiving Manager;  Receiving Clerk;  Store Manager;  Assistant Store Manager; </t>
  </si>
  <si>
    <t>This course will provide an overview of the relationship between User Groups, Permissions and Users.  The pre-sets for User Groups and Permissions will be introduced along with the steps for adding a User.</t>
  </si>
  <si>
    <t xml:space="preserve">IT Manager;  POS Manager;  Store Manager;  Assistant Store Manager; </t>
  </si>
  <si>
    <t xml:space="preserve">Suppliers; </t>
  </si>
  <si>
    <t>This course will provide an overview of how to add a new Supplier. We will examine the information available for maintenance on the General, Addresses, Contacts, Options and Purchasing tabs.</t>
  </si>
  <si>
    <t xml:space="preserve">Purchasing Manager;  AP Manager;  AP Clerk;  Purchasing Clerk;  Receiving Manager;  Receiving Clerk; </t>
  </si>
  <si>
    <t xml:space="preserve">Stock Management; </t>
  </si>
  <si>
    <t>Handling out-of-stock situations efficiently can prevent your customers from going elsewhere to buy the products they need. BisTrack offers several ways to deal with stock shortages. In this course we will take a look at a stock warning and the available options for handling it.  Then we will review the process and documentation workflow for each.</t>
  </si>
  <si>
    <t xml:space="preserve">Contractor Sales;  Purchasing Manager;  POS Clerk/Cashier;  Store Manager; </t>
  </si>
  <si>
    <t>This course describes various processes to manage stock warnings by using back orders, back-to-back orders, transfers from other branches, and inventory allocations from existing POs or transfers.</t>
  </si>
  <si>
    <t xml:space="preserve">POS Manager;  Contractor Sales;  POS Head Clerk/Cashier;  POS Clerk/Cashier;  Store Manager; </t>
  </si>
  <si>
    <t>Using Stock Counts with Count Sheets</t>
  </si>
  <si>
    <t>Maintaining accurate inventory levels is a critical part of producing valid financial data.  This course provides instruction to perform a physical inventory of the products in your BisTrack system using Count Sheets. The four-step process includes creating the count, activating the count, entering the count and finally, completing the count.</t>
  </si>
  <si>
    <t xml:space="preserve">Owner;  Inventory Manager;  Contractor Sales;  Store Manager;  Assistant Store Manager; </t>
  </si>
  <si>
    <t>Using Stock Counts with Tickets</t>
  </si>
  <si>
    <t>This course provides instruction to perform a physical inventory of the products in your BisTrack system using Count Sheets.  The four-step process includes creating the count, activating the count, entering and applying the tickets and finally, completing the count.</t>
  </si>
  <si>
    <t xml:space="preserve">Owner;  Inventory Manager;  Store Manager;  Assistant Store Manager; </t>
  </si>
  <si>
    <t>Product Price History and Stock Movement</t>
  </si>
  <si>
    <t>This course will provide an overview of Product Price History and the filters available for displaying transactions that cause changes to stock price values.  The Stock Transactions option is also introduced which is used for tracking changes to stock quantity values.
By the end of this module, the learner will be able to indicate where the options for Product Price History and Stock Transactions are found; recognize the 'Price Type' filter options; select the option for limiting the display of Purchase Price History transactions to 'Price Changes' only; recognize the filters available for viewing Purchase Price History transactions; interpret the stock movements that can be monitored; and identify stock movement entries that affect actual stock.</t>
  </si>
  <si>
    <t xml:space="preserve">Inventory Manager;  Inventory Clerk;  Purchasing Manager;  Purchasing Clerk;  Store Manager;  Assistant Store Manager; </t>
  </si>
  <si>
    <t>Product prices are always fluctuating. With BisTrack's Selling Price Changes, you can efficiently plan for and apply price updates.  This course introduces you to the Add and Quick Add methods to enter price changes. We will also take a look at the Selling Price Changes Window along with the other available options. Finally, we'll complete the steps to Apply the changes and keep your pricing up to date.</t>
  </si>
  <si>
    <t xml:space="preserve">Owner;  Inventory Manager;  Inventory Clerk;  Store Manager;  Assistant Store Manager; </t>
  </si>
  <si>
    <t>This course will provide an overview of the stock transfer process. We will take a look at creating a transfer from either the 'Stock Transfer' option or from a sales order.  The steps required to receive and send Transfers are also introduced.
By the end of this course, the learner will be able to recognize the stock transfer option shown with a stock warning; recall the quantity that can be transferred to fill a sales order shortfall; recognize a sales order line that includes a transfer; indicate where to find the 'Stock Transfer' option; differentiate between the sending and receiving branches; and identify the statuses given to transfers.</t>
  </si>
  <si>
    <t xml:space="preserve">Inventory Manager;  Inventory Clerk;  POS Manager;  Contractor Sales;  Purchasing Manager;  POS Head Clerk/Cashier;  POS Clerk/Cashier;  Purchasing Clerk;  Receiving Manager;  Receiving Clerk;  Store Manager;  Assistant Store Manager; </t>
  </si>
  <si>
    <t>This course will provide an overview of the two methods for entering both quantity and cost inventory adjustments.  It will include a Generic and Tally Product example and review both Average and Total Cost adjustments.</t>
  </si>
  <si>
    <t xml:space="preserve">Inventory Clerk;  GL Clerk;  Store Manager; </t>
  </si>
  <si>
    <t>This course provides an overview of the BisTrack processes used for stock counting, a review of counting preparation activities, and an introduction to the Stock Count Browser.</t>
  </si>
  <si>
    <t xml:space="preserve">Inventory Manager;  Inventory Clerk;  Store Manager; </t>
  </si>
  <si>
    <t xml:space="preserve">Sales; </t>
  </si>
  <si>
    <t>This course provides an overview of how to enter a Direct order and the processing cycle that occurs from both a sales and purchasing perspective.</t>
  </si>
  <si>
    <t xml:space="preserve">POS Manager;  Contractor Sales;  Purchasing Manager;  Purchasing Clerk;  Store Manager;  Assistant Store Manager; </t>
  </si>
  <si>
    <t>This course will provide an overview of system options and process for issuing Company Checks for cash refunds.  The 'Credit Note Browser' is introduced for finding and marking cash refunds to be paid.</t>
  </si>
  <si>
    <t xml:space="preserve">POS Manager;  AP Manager;  AP Clerk;  GL Manager;  GL Clerk;  POS Head Clerk/Cashier;  POS Clerk/Cashier;  Store Manager;  Assistant Store Manager; </t>
  </si>
  <si>
    <t>This course will provide an overview of the process to enter Invoice Cost Adjustments and Invoice Tax Adjustments.</t>
  </si>
  <si>
    <t xml:space="preserve">IT Manager;  POS Manager;  Receiving Manager;  Store Manager;  Assistant Store Manager; </t>
  </si>
  <si>
    <t>Sales Tax Overview and Set Up</t>
  </si>
  <si>
    <t>This course will provide an overview of the set up required to create a sales tax system in BisTrack. We will review Tax Rates, Areas, Groups and Exemption Groups.  The assignment of tax settings to customers and products will be addressed along with exploration of the Tax Matrix.</t>
  </si>
  <si>
    <t xml:space="preserve">IT Manager;  POS Manager;  GL Manager;  GL Clerk;  Store Manager;  Assistant Store Manager; </t>
  </si>
  <si>
    <t>This course will provide an overview of Cash Drawer Reports, entering Lodgements and the 3 steps to balancing a cash drawer.</t>
  </si>
  <si>
    <t xml:space="preserve">Owner;  POS Manager;  POS Head Clerk/Cashier;  POS Clerk/Cashier;  Store Manager;  Assistant Store Manager; </t>
  </si>
  <si>
    <t>This course will provide an overview how sales tax is calculated on sales and credit note documents.  A demonstration on how to change 'Tax Area' and 'Tax Group' on a transaction is included along with instructions for printing the Tax Detail Report.</t>
  </si>
  <si>
    <t xml:space="preserve">POS Manager;  POS Head Clerk/Cashier;  POS Clerk/Cashier;  Store Manager;  Assistant Store Manager; </t>
  </si>
  <si>
    <t>This course provides an overview of entering a sales order with a special order item.   Learners will also be shown how to find and open back-to-back purchase orders containing specials and a demonstration of how to search for special order items concludes the training course.</t>
  </si>
  <si>
    <t xml:space="preserve">POS Manager;  Contractor Sales;  Purchasing Manager;  POS Head Clerk/Cashier;  POS Clerk/Cashier;  Purchasing Clerk;  Assistant Store Manager; </t>
  </si>
  <si>
    <t>Added Value Operations, or AVOs, are applied to a product when there is a process or enhancement being added. They can be used on both sales and works orders.  This training course is specific to AVOs for sales orders.  You will learn how to add an AVO to a product line using a variety of choices such as including or excluding in the sell price, adding to multiple lines and adding an AVO performed by third party suppliers.  Then we'll view a purchase order generated from an AVO.</t>
  </si>
  <si>
    <t xml:space="preserve">Inventory Manager;  POS Manager;  Contractor Sales;  Store Manager;  Assistant Store Manager; </t>
  </si>
  <si>
    <t>This course provides an overview of the basic steps required to create a sales order and how to add Products to it. The sales order cycle is introduced and the completed sales order will be recalled using the 'Find Documents' function.</t>
  </si>
  <si>
    <t xml:space="preserve">Owner;  IT Manager;  POS Manager;  Contractor Sales;  AR Manager;  AR Clerk;  POS Head Clerk/Cashier;  POS Clerk/Cashier;  Store Manager;  Assistant Store Manager; </t>
  </si>
  <si>
    <t>This course provides an overview of the steps to entering a sales order for a charge or cash sale including entering customer details, adding products to the order, entering an additional cost/charge line and completing the sale.</t>
  </si>
  <si>
    <t xml:space="preserve">Owner;  IT Manager;  POS Manager;  Contractor Sales;  POS Head Clerk/Cashier;  POS Clerk/Cashier;  Store Manager;  Assistant Store Manager; </t>
  </si>
  <si>
    <t>Special Order Items Overview</t>
  </si>
  <si>
    <t>This course provides an overview of the sales processing cycle for special orders and the setup of special order base products.</t>
  </si>
  <si>
    <t>There are times when an order may not be completely delivered all at once. Call Off Orders help keep you organized and your orders shipped out based on your customers' needs. This course will examine the benefits of using Call Off Orders and walk through the process to accept, deliver and mark them complete.</t>
  </si>
  <si>
    <t xml:space="preserve">POS Manager;  Contractor Sales;  Store Manager; </t>
  </si>
  <si>
    <t>Reward your devoted customers with additional discounts and savings using BisTrack's Loyalty Rewards Program. In this course, you will be introduced to the features of the Loyalty Points program.  We will review setting program levels and the use of MOLTs, Selling Price Rules and Product Properties to accumulate points.  There are a few system options to analyze so let's get started.</t>
  </si>
  <si>
    <t xml:space="preserve">Owner;  POS Head Clerk/Cashier;  Purchasing Clerk;  Store Manager; </t>
  </si>
  <si>
    <t>Once you have established a customer loyalty program, the system automatically accumulates points as customers make purchases. 
This course will show you how these points are awarded from a promotion and from individual products.
We will talk about redeeming the points for merchandise and see the effects credit notes have on them.</t>
  </si>
  <si>
    <t xml:space="preserve">Owner;  POS Manager;  POS Head Clerk/Cashier;  Store Manager; </t>
  </si>
  <si>
    <t>Loyalty Coupons provide an additional way for you to increase sales and customer commitment. Coupons are set up to work with Promotion type selling price rules and are assigned a barcode for use at POS.  In this course we'll delve into adding a coupon promotion, adding a coupon and then redeeming it on a sales order.</t>
  </si>
  <si>
    <t xml:space="preserve">POS Manager;  POS Head Clerk/Cashier;  Store Manager; </t>
  </si>
  <si>
    <t>BisTrack Customer Loyalty Game</t>
  </si>
  <si>
    <t>It's time to play! This game will review topics covered in the BisTrack Loyalty courses. Try to answer the questions and share your score with coworkers and supervisors!</t>
  </si>
  <si>
    <t>Added Value Operations Overview</t>
  </si>
  <si>
    <t>Added Value Operations, or AVOs, are applied to a product when there is a process or enhancment being added.
They can be used on both sales and works orders.  This training course is specific to AVOs for sales orders.
You will learn how to add an AVO to a product line using a variety of choices such as including or excluding in the sell price, adding to multiple lines and adding an AVO performed by third party suppliers.
Then we'll view a purchase order generated from an AVO.</t>
  </si>
  <si>
    <t xml:space="preserve">Inventory Manager;  POS Manager;  POS Head Clerk/Cashier;  Store Manager; </t>
  </si>
  <si>
    <t>Call Off Order Schedules allow you to plan the dates to have products ready for delivery or pick up, before your customer's large construction project begins.  In this training course, you will learn how to add schedules using two different methods including Add Schedules and Add All Sections. Then we'll take a look at changing schedule dates and how this affects the overall process.</t>
  </si>
  <si>
    <t xml:space="preserve">POS Manager;  Contractor Sales;  Store Manager;  Assistant Store Manager; </t>
  </si>
  <si>
    <t>Quotes and orders for large projects can be difficult for you and your customers to review. BisTrack provides a number of ways for you to enhance the readability of your sales documents. This course will demonstrate inserting sections, adding summary lines and consolidating duplicate product lines to better organize your records.</t>
  </si>
  <si>
    <t>Using Notes, Instructions and Text Lines</t>
  </si>
  <si>
    <t>Customer special requests, picking and delivery instructions, and vital product information are an important part of  a comprehensive sales document. 
In this course, we will explore tools to enter a variety of notes including product line notes, order notes, and text lines. We will then see where these notes and lines appear on various printed documents.</t>
  </si>
  <si>
    <t>You can quickly duplicate sales documents using the available Copy options. In this course, we will take a look at using the Copy From method with overwrite and the append selections. We will also introduce the Find Documents Copy function.</t>
  </si>
  <si>
    <t>Cash orders are not always paid for in full at the time they are placed. BisTrack provides flexible options for entering additional payments prior to the order being delivered, picked up or invoiced.  This course introduces you to the options available for adding deposits and payments to existing orders. We will also go through the steps needed to flag an order as COD and entering the related payments.</t>
  </si>
  <si>
    <t>Quotes, reservations, call off orders and templates have expiry dates. When these documents are beyond that date and have not been accepted or rejected, converted to sales orders or completely called off, they become elapsed documents. Best Practice is to periodically remove elapsed documents from your system. In this course, you will learn how to find elapsed documents and how to select them for removal.</t>
  </si>
  <si>
    <t xml:space="preserve">POS Manager;  Store Manager;  Assistant Store Manager; </t>
  </si>
  <si>
    <t>Manual Order Line Types (MOLTs)</t>
  </si>
  <si>
    <t>Manual order line types, referred to as MOLTs, are used to add non-product type charges to sales orders, purchasing documents, and transfers. They can also be used with more complex BisTrack functions such as installed sales, automatic charges and gift card processing. In this course, we will explore how to add a Normal type MOLT to the master table and then use it on a sales order, purchasing and receiving documents.</t>
  </si>
  <si>
    <t xml:space="preserve">Inventory Manager;  POS Manager;  Contractor Sales;  POS Head Clerk/Cashier;  POS Clerk/Cashier;  Store Manager;  Assistant Store Manager; </t>
  </si>
  <si>
    <t>The Counter Sales dashboard provides POS clerks with the tools they need to effectively work with both cash and charge customers.
In this course, you will be introduced to the Counter Sales Standard Dashboard. Then we will show you how to use the options for cash orders, other documents and parked orders.</t>
  </si>
  <si>
    <t xml:space="preserve">POS Manager;  Contractor Sales;  POS Head Clerk/Cashier;  POS Clerk/Cashier;  Store Manager;  Assistant Store Manager; </t>
  </si>
  <si>
    <t>Offering customer's credit requires consistent management of balances and activity. In this course we will explore setting a customer's credit limit and using the hold status. We also will walk through the procedure to obtain a credit release code and how to utilize credit control messages. Finally, we'll take a look at locating orders on the credit control screen.</t>
  </si>
  <si>
    <t xml:space="preserve">Owner;  POS Manager;  Contractor Sales;  AR Manager;  POS Head Clerk/Cashier;  POS Clerk/Cashier;  Store Manager;  Assistant Store Manager; </t>
  </si>
  <si>
    <t>A Quote is used to provide a customer with pricing on a specific list of products and quantities. In this course, we will take a look at entering a new quote and point out the key differences between quotes and orders. We'll also go through the process of accepting and rejecting quotes.
To finish up the process, you will be shown how to convert a quote to special prices.</t>
  </si>
  <si>
    <t>This course will provide an overview of how to create a back order, how to find back orders using both Find Documents and Order Monitor and how to release a back order once stock is available.</t>
  </si>
  <si>
    <t>Re-pricing Products on Sales Documents</t>
  </si>
  <si>
    <t>Products on sales documents are automatically priced based on the strategies you created for your customers and for merchandise. However, you can override the calculated pricing when further negotiation is necessary. In this course, you will be introduced to several repricing concepts including using the Show/Hide Cost and Margin Information buttons, the methods for overriding calculated prices,the Price Calculation and Negotiation tabs, how to enter discounts, and how to use price bands.</t>
  </si>
  <si>
    <t>The BisTrack Pricing Options feature allows you to re-price the entire order or multiple lines at the same time. In this course, you will be introduced to the Pricing Options with emphasis on the Negotiate Total Price. A review of the other Pricing Options is also included.</t>
  </si>
  <si>
    <t>This course will provide an overview of using Order Monitor to generate invoices for 'Will Call' orders.  The steps to Approve and Invoice 'Delivered' charge orders is also covered.</t>
  </si>
  <si>
    <t xml:space="preserve">POS Manager;  Contractor Sales;  AR Manager;  AR Clerk;  GL Clerk;  Store Manager; </t>
  </si>
  <si>
    <t>This course provides an overview of how to enter a new quote, use the functionality available for following up on quotes and then accept or reject a quote.</t>
  </si>
  <si>
    <t xml:space="preserve">Owner;  POS Manager;  Contractor Sales;  POS Head Clerk/Cashier;  POS Clerk/Cashier;  Store Manager;  Assistant Store Manager; </t>
  </si>
  <si>
    <t>This course will provide an overview of the steps to entering credit notes and cash refunds.  Functionality including applying cash refunds to a new sale and entering price corrections is also covered.  From 'Find Work' options for updating the status of credit notes and cash refunds are presented.</t>
  </si>
  <si>
    <t xml:space="preserve">POS Manager;  Contractor Sales;  AR Manager;  AR Clerk;  Payroll Manager;  POS Head Clerk/Cashier;  POS Clerk/Cashier;  Store Manager;  Assistant Store Manager; </t>
  </si>
  <si>
    <t xml:space="preserve">Purchasing; </t>
  </si>
  <si>
    <t>When you get charged an added shipping fee or other charge from a 3rd party supplier, you will need to be able to track and match it to that supplier's invoice. Creating Additional Costs/Charges will help you to do this. This course will look at the process to add Additional Costs/Charges to both Sales Orders and Purchase Orders</t>
  </si>
  <si>
    <t xml:space="preserve">Inventory Manager;  AP Manager;  Receiving Manager;  Receiving Clerk;  Store Manager; </t>
  </si>
  <si>
    <t>This course provides an overview of the steps needed to enter a purchase order.   Selecting the Supplier and adding Products will be reviewed.   Completed Purchase Orders will then be recalled using Find Documents.</t>
  </si>
  <si>
    <t xml:space="preserve">Owner;  IT Manager;  Inventory Manager;  Inventory Clerk;  POS Manager;  Contractor Sales;  Purchasing Manager;  AP Manager;  AP Clerk;  Purchasing Clerk;  Receiving Manager;  Receiving Clerk;  Store Manager;  Assistant Store Manager; </t>
  </si>
  <si>
    <t>Merging and Copying Purchase Orders</t>
  </si>
  <si>
    <t>Keeping track of your Purchase orders can be a challenging task. Merging orders for a single supplier and Copying similar orders can help keep inventory data organized and accurate. This course will go over some of the benefits associated with these purchasing tools. We will also review the steps required to merge multiple orders and to copy one purchase order to a new one.</t>
  </si>
  <si>
    <t xml:space="preserve">Purchasing Manager;  Purchasing Clerk;  Store Manager; </t>
  </si>
  <si>
    <t>You may experience situations when additional 3rd party costs or charges need to be added to your sales orders, purchase orders or returns. Using the BisTrack Additional Cost/Charge function makes it easy to add these charges to the transaction while setting up the Accounts Payable side to match the associated supplier invoice. This course will explore the benefits of using this process and examine the steps required to add a new charge or modify an existing one.</t>
  </si>
  <si>
    <t xml:space="preserve">Inventory Manager;  POS Manager;  Contractor Sales;  POS Head Clerk/Cashier;  Store Manager;  Assistant Store Manager; </t>
  </si>
  <si>
    <t>This course provides an overview of the steps needed to enter supplier returns.  We will demonstrate two methods: using an existing purchasing document and entering the return manually.  We will also review the various supplier return statuses.</t>
  </si>
  <si>
    <t>This course will provide an overview of how to create POs adding either Generic or Lumber products.  Use of the 'Add to Selection Cart' option is introduced along with adding a MOLT to a PO.</t>
  </si>
  <si>
    <t xml:space="preserve">Purchasing Manager;  AP Manager;  AP Clerk;  Purchasing Clerk;  Store Manager; </t>
  </si>
  <si>
    <t>This course will provide an overview of the steps required to receive a stock from a purchase order. We will examine how Products are affected and the process to receive in full or partially receive. The process to change costs on a stock receipt will also be reviewed.</t>
  </si>
  <si>
    <t xml:space="preserve">Purchasing Manager;  AP Manager;  AP Clerk;  Purchasing Clerk;  Receiving Manager;  Receiving Clerk;  Store Manager; </t>
  </si>
  <si>
    <t>This course will provide an overview to the entry of purchase orders including the General, Lines, Notes, and Instructions tab.  A discussion on pricing and how prices are calculated is also included.</t>
  </si>
  <si>
    <t xml:space="preserve">Purchasing Manager;  AP Manager;  Purchasing Clerk;  Receiving Manager;  Receiving Clerk;  Store Manager; </t>
  </si>
  <si>
    <t xml:space="preserve">Products; </t>
  </si>
  <si>
    <t>This course will provide an overview the steps to adding a Generic product.  An introduction to UOM and UOM Rules is included.  Their use is demonstrated by adding a Generic product with multiple UOMs. We will also take a look at Product Groups.</t>
  </si>
  <si>
    <t xml:space="preserve">IT Manager;  Inventory Manager;  Inventory Clerk;  Purchasing Manager;  Purchasing Clerk;  Store Manager;  Assistant Store Manager; </t>
  </si>
  <si>
    <t>This course will provide an overview the setup of Lumber Random Length Parent, Tallied Child and Stock Length products. We will also discuss Lumber units of measure.</t>
  </si>
  <si>
    <t xml:space="preserve">Inventory Manager;  Inventory Clerk;  POS Manager;  Store Manager; </t>
  </si>
  <si>
    <t>This course will provide an overview of how to print labels from the 'Products' view and from the 'Tools' tab 'Print Product Labels' option.</t>
  </si>
  <si>
    <t xml:space="preserve">Inventory Manager;  Inventory Clerk;  Receiving Manager;  Receiving Clerk;  Store Manager;  Assistant Store Manager; </t>
  </si>
  <si>
    <t>Creating Sale Price Promotions</t>
  </si>
  <si>
    <t xml:space="preserve">Pricing; </t>
  </si>
  <si>
    <t>Putting products on sale can be an effective short-term approach to increasing sales and moving inventory. In this course, we will explore the options for adding a promotion using BisTrack's Selling Price Rules. We will see how to enter the general settings for the promotion and how to add the products and prices to the sale. The course will conclude with products being added to an order using the sale price.</t>
  </si>
  <si>
    <t xml:space="preserve">Owner;  Inventory Manager;  POS Manager;  Store Manager;  Assistant Store Manager; </t>
  </si>
  <si>
    <t xml:space="preserve">Dispatch &amp;amp; Delivery; </t>
  </si>
  <si>
    <t>BisTrack's Dispatch Delivery system allows you to schedule and track product shipments for either delivery or pick up. In this course, you will be introduced to the Dispatch Delivery Planner window. You will also learn how to find documents for delivery and pick up and how to view orders on a Dispatch Delivery from within Order Monitor.</t>
  </si>
  <si>
    <t>Functionality is available within Order Monitor for handling back orders. In this course, you will learn how to create a back order during the Picking Confirmation phase and how to use the Back Order Release option.</t>
  </si>
  <si>
    <t xml:space="preserve">Inventory Manager;  Inventory Clerk;  POS Manager;  Contractor Sales;  POS Head Clerk/Cashier;  POS Clerk/Cashier;  Store Manager;  Assistant Store Manager; </t>
  </si>
  <si>
    <t>Once a sales order is entered the steps to prepare it for pick up or delivery are completed from within Order Monitor. This course will review Order Monitor's role in the sales processing cycle. It will also take a look at the Order Monitor  search filters and viewing and using the results.</t>
  </si>
  <si>
    <t xml:space="preserve">Owner;  Inventory Manager;  POS Manager;  Contractor Sales;  POS Head Clerk/Cashier;  POS Clerk/Cashier;  Store Manager;  Assistant Store Manager; </t>
  </si>
  <si>
    <t>Several work processes done in the yard or warehouse are performed using Order Monitor. In this course, you will learn how to find locate Orders for Picking, how to enter a Picking Confirmation and the process to , mMark Orders for both Pick Up and Delivery.</t>
  </si>
  <si>
    <t>In this course, we will show you how to open the delivery properties to make additions or changes prior to dispatching.  Then we will demonstrate printing the delivery documents [pause] and finally marking it In-progress and Complete.</t>
  </si>
  <si>
    <t xml:space="preserve">Customers; </t>
  </si>
  <si>
    <t>The options found on the Accounts and Invoicing tabs of Customer properties allow you to adapt the unique aspects of your customers to your business processes.  In this course, we will introduce you to the credit control settings, choices for printing and sending statements, information for tax exemption certificates and the options on the Invoicing tab.</t>
  </si>
  <si>
    <t xml:space="preserve">Owner;  AR Manager;  Store Manager;  Assistant Store Manager; </t>
  </si>
  <si>
    <t>This course will provide an overview of a number of pre-sets needed for adding new customers.  The learner will also be shown how to add Customer Addresses and Contacts.</t>
  </si>
  <si>
    <t xml:space="preserve">IT Manager;  POS Manager;  AR Manager;  AR Clerk;  Store Manager;  Assistant Store Manager; </t>
  </si>
  <si>
    <t>This course will provide an overview of how to add a new Cash or Credit customer.</t>
  </si>
  <si>
    <t xml:space="preserve">IT Manager;  POS Manager;  Contractor Sales;  AR Manager;  Store Manager;  Assistant Store Manager; </t>
  </si>
  <si>
    <t>This course will provide an overview of how to maintain customer accounts and review the account information available from various tabs within Customer Properties.</t>
  </si>
  <si>
    <t xml:space="preserve">POS Manager;  AR Manager;  AR Clerk;  POS Head Clerk/Cashier;  Store Manager;  Assistant Store Manager; </t>
  </si>
  <si>
    <t>This course will provide an overview of Account Holds and Credit Limits.  The four methods for handling customer credit issues on sales orders is presented. These include putting an order on hold, issuing credit release codes, offering a cash sale and taking a payment on account.</t>
  </si>
  <si>
    <t xml:space="preserve">POS Manager;  AR Manager;  AR Clerk;  POS Head Clerk/Cashier;  POS Clerk/Cashier;  Store Manager;  Assistant Store Manager; </t>
  </si>
  <si>
    <t xml:space="preserve">BisTrack Basics; </t>
  </si>
  <si>
    <t>This course provides instruction on how to navigate through the various Ribbon options, Tabs and Panes within BisTrack.  It also describes Find Documents and Work along with introduction to the Right Click Menus, the Action Tab and the Processing Tabs.  We will also review the use and concept of Related Documents.</t>
  </si>
  <si>
    <t xml:space="preserve">System Administrator;  Owner;  IT Manager;  Inventory Manager;  Inventory Clerk;  POS Manager;  Contractor Sales;  Purchasing Manager;  AR Manager;  AR Clerk;  AP Manager;  AP Clerk;  GL Manager;  GL Clerk;  Payroll Manager;  POS Head Clerk/Cashier;  POS Clerk/Cashier;  Purchasing Clerk;  Receiving Manager;  Receiving Clerk;  Store Manager;  Assistant Store Manager;  Dispatch/Warehouse Manager; </t>
  </si>
  <si>
    <t>This course will provide an introduction to the Customers and the Suppliers View panes.  The use of search criteria to located accounts and records will be covered along with the addition of 'And, Or and Not' operators.  The More and Options button behavior will also be examined.</t>
  </si>
  <si>
    <t>This course will provide an introduction to the Products view window and the methods used to search for products.</t>
  </si>
  <si>
    <t>BisTrack allows you to customize the view of information shown in the results area. In this course, we will explore the various ways you can configure the display of columns including sorting, resizing, and relocating.  We will walk through the steps to add or remove columns using Column Chooser and then introduce you to the Group by option for organizing data. Finally, we'll show you how to restore the display back to its original settings. All of the techniques shown are applicable to any View within BisTrack.</t>
  </si>
  <si>
    <t xml:space="preserve">Owner;  IT Manager;  Inventory Manager;  POS Manager;  Purchasing Manager;  AR Manager;  AP Manager;  GL Manager;  Receiving Manager;  Store Manager;  Assistant Store Manager; </t>
  </si>
  <si>
    <t xml:space="preserve">Accounts Receivable; </t>
  </si>
  <si>
    <t>This course will provide an overview of the steps to performing a Cash Matching using the Cash Posting, Batch Cash Posting and Match options from the Browser.  Matching both payments and credits to invoices are covered.</t>
  </si>
  <si>
    <t xml:space="preserve">AR Manager;  AR Clerk; </t>
  </si>
  <si>
    <t>This course will provide an overview of how Customer statements are generated and how to use the options found on the 
Statements Browser. The process to generate, preview, send and re-print will be covered.</t>
  </si>
  <si>
    <t xml:space="preserve">AR Manager;  AR Clerk;  GL Manager; </t>
  </si>
  <si>
    <t>Advanced Cash Matching</t>
  </si>
  <si>
    <t>This course will provide an overview of several methods available for handling payments including discounts and write offs.  Options for setting grace days and changing account transaction due and settlement dates are also introduced.</t>
  </si>
  <si>
    <t xml:space="preserve">AR Manager;  AR Clerk;  GL Clerk;  Store Manager; </t>
  </si>
  <si>
    <t>This course will provide an overview of how finance charges are generated and how to use the options found on the Finance Charge Browser. The process to generate, review, edit and apply will be covered.</t>
  </si>
  <si>
    <t>This course will provide an overview of how to record an NSF Payment, track it in the system and flag a replacement payment.</t>
  </si>
  <si>
    <t xml:space="preserve">AR Manager;  AR Clerk;  GL Manager;  GL Clerk;  Store Manager; </t>
  </si>
  <si>
    <t>This course will provide an overview the instructions for entering a direct posting adjustment and matching it to an invoice or debit.</t>
  </si>
  <si>
    <t xml:space="preserve">AR Manager;  AR Clerk;  GL Clerk; </t>
  </si>
  <si>
    <t>This course will provide an overview of the methods available for entering a customer's payment on account. We will take a look at using the Receive Account Payment method, Batch Cash Posting and the Cash Matching function.</t>
  </si>
  <si>
    <t xml:space="preserve">Accounts Payable; </t>
  </si>
  <si>
    <t>This course will provide an overview of the steps needed to create Supplier credits.   You will be shown how to enter a credit note by matching it to a Supplier return and to an Invoice.  Instruction for entering Overhead Supplier credit notes is also included. By the end of this module, the learner will be able to name the 'Credit type' that provides access to Supplier returns; name the Status required for Supplier returns to accessible to the credit note process; differentiate between the documents used to match to credit notes; and differentiate between saved and approved credit notes.</t>
  </si>
  <si>
    <t xml:space="preserve">AP Manager;  AP Clerk;  GL Manager;  GL Clerk; </t>
  </si>
  <si>
    <t>This course we will demonstrate the steps needed to enter a basic stock invoice into Accounts Payable. We will also review the methods available for handling differences using via the Hold options and allowing BisTrackthe ability to prorate small discrepancies.</t>
  </si>
  <si>
    <t xml:space="preserve">AP Manager;  AP Clerk;  GL Manager;  GL Clerk;  Store Manager; </t>
  </si>
  <si>
    <t>Efficient AP systems can handle a variety of invoicing scenarios. In this course, you will learn how Bistrack allows you to enter a single invoice against multiple purchasing documents, enter multiple invoices against a single PO, remove product lines from being invoiced, and invoice partial quantities.</t>
  </si>
  <si>
    <t xml:space="preserve">AP Manager;  AP Clerk;  Receiving Manager;  Store Manager; </t>
  </si>
  <si>
    <t>In addition to stock invoices, Bistrack allows for the use of other accounts payable invoices.These include Overhead invoices, Additional Cost invoices, and Direct invoices. Overhead Invoices are typically entered for operational expenses like supplies, cleaning services or legal fees. AVO's are entered on a sale or works order for outsourced labor by third-party suppliers. Additional Cost invoices result from third-party supplier fees added to either a sales or purchase order. We will explore each in this course.</t>
  </si>
  <si>
    <t xml:space="preserve">Owner;  AP Manager;  AP Clerk;  GL Manager; </t>
  </si>
  <si>
    <t>Planning;</t>
  </si>
  <si>
    <t>BisTrack's My Calendar feature is a convenient way to keep track of your follow up tasks and appointments using a Notepad Note.  In this course, we will explore the various way you can change the calendar views using the Day, Week or Month options and filter the view by type and user.   We will also show you how to add and maintain notepad notes from within a calendar.   Follow up entries can be added to the calendar using Outlook Integration as well.</t>
  </si>
  <si>
    <t>Store Manager; Assistant Store Manager; Contractor Sales; POS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</si>
</sst>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36" x14ac:knownFonts="1">
    <font>
      <sz val="11"/>
      <color theme="1"/>
      <name val="Calibri"/>
      <family val="2"/>
      <scheme val="minor"/>
    </font>
    <font>
      <sz val="10"/>
      <name val="Arial"/>
      <family val="2"/>
    </font>
    <font>
      <sz val="11"/>
      <color theme="1"/>
      <name val="Arial"/>
      <family val="2"/>
    </font>
    <font>
      <b/>
      <sz val="11"/>
      <color theme="0"/>
      <name val="Arial Narrow"/>
      <family val="2"/>
    </font>
    <font>
      <sz val="11"/>
      <color theme="1"/>
      <name val="Arial Narrow"/>
      <family val="2"/>
    </font>
    <font>
      <b/>
      <sz val="11"/>
      <color theme="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Narrow"/>
      <family val="2"/>
    </font>
    <font>
      <sz val="14"/>
      <color theme="1"/>
      <name val="Calibri"/>
      <family val="2"/>
      <scheme val="minor"/>
    </font>
    <font>
      <sz val="14"/>
      <color rgb="FF000000"/>
      <name val="Calibri"/>
      <family val="2"/>
    </font>
    <font>
      <sz val="14"/>
      <color rgb="FF000000"/>
      <name val="Calibri"/>
      <family val="2"/>
      <scheme val="minor"/>
    </font>
    <font>
      <b/>
      <sz val="18"/>
      <color theme="1"/>
      <name val="Calibri"/>
      <family val="2"/>
      <scheme val="minor"/>
    </font>
    <font>
      <b/>
      <sz val="18"/>
      <color rgb="FF000000"/>
      <name val="Calibri"/>
      <family val="2"/>
      <scheme val="minor"/>
    </font>
    <font>
      <b/>
      <sz val="16"/>
      <color theme="0"/>
      <name val="Arial Narrow"/>
      <family val="2"/>
    </font>
    <font>
      <sz val="16"/>
      <color theme="1"/>
      <name val="Calibri"/>
      <family val="2"/>
      <scheme val="minor"/>
    </font>
    <font>
      <sz val="16"/>
      <color theme="1"/>
      <name val="Arial Narrow"/>
      <family val="2"/>
    </font>
    <font>
      <b/>
      <sz val="16"/>
      <color theme="1"/>
      <name val="Calibri"/>
      <family val="2"/>
      <scheme val="minor"/>
    </font>
    <font>
      <b/>
      <sz val="14"/>
      <color theme="1"/>
      <name val="Calibri"/>
      <family val="2"/>
      <scheme val="minor"/>
    </font>
    <font>
      <b/>
      <sz val="16"/>
      <color theme="0"/>
      <name val="Calibri"/>
      <family val="2"/>
      <scheme val="minor"/>
    </font>
    <font>
      <sz val="10"/>
      <color theme="1"/>
      <name val="Calibri"/>
      <family val="2"/>
      <scheme val="minor"/>
    </font>
    <font>
      <sz val="11"/>
      <name val="Calibri"/>
      <family val="2"/>
    </font>
  </fonts>
  <fills count="53">
    <fill>
      <patternFill patternType="none"/>
    </fill>
    <fill>
      <patternFill patternType="gray125"/>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6" tint="0.79998168889431442"/>
        <bgColor indexed="64"/>
      </patternFill>
    </fill>
    <fill>
      <patternFill patternType="solid">
        <fgColor rgb="FFFFCCFF"/>
        <bgColor indexed="64"/>
      </patternFill>
    </fill>
    <fill>
      <patternFill patternType="solid">
        <fgColor rgb="FFEE72EE"/>
        <bgColor indexed="64"/>
      </patternFill>
    </fill>
    <fill>
      <patternFill patternType="solid">
        <fgColor theme="6" tint="0.39997558519241921"/>
        <bgColor indexed="64"/>
      </patternFill>
    </fill>
    <fill>
      <patternFill patternType="solid">
        <fgColor rgb="FFEEECE1"/>
        <bgColor indexed="64"/>
      </patternFill>
    </fill>
    <fill>
      <patternFill patternType="solid">
        <fgColor rgb="FF00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00B050"/>
        <bgColor indexed="64"/>
      </patternFill>
    </fill>
    <fill>
      <patternFill patternType="solid">
        <fgColor rgb="FFF0EDE0"/>
        <bgColor rgb="FFF0EDE0"/>
      </patternFill>
    </fill>
    <fill>
      <patternFill patternType="solid">
        <fgColor rgb="FFA3D183"/>
        <bgColor rgb="FFA3D183"/>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1" fillId="0" borderId="0"/>
    <xf numFmtId="0" fontId="7" fillId="0" borderId="0" applyNumberFormat="0" applyFill="0" applyBorder="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8" applyNumberFormat="0" applyAlignment="0" applyProtection="0"/>
    <xf numFmtId="0" fontId="15" fillId="7" borderId="9" applyNumberFormat="0" applyAlignment="0" applyProtection="0"/>
    <xf numFmtId="0" fontId="16" fillId="7" borderId="8" applyNumberFormat="0" applyAlignment="0" applyProtection="0"/>
    <xf numFmtId="0" fontId="17" fillId="0" borderId="10" applyNumberFormat="0" applyFill="0" applyAlignment="0" applyProtection="0"/>
    <xf numFmtId="0" fontId="5" fillId="8" borderId="11" applyNumberFormat="0" applyAlignment="0" applyProtection="0"/>
    <xf numFmtId="0" fontId="18" fillId="0" borderId="0" applyNumberFormat="0" applyFill="0" applyBorder="0" applyAlignment="0" applyProtection="0"/>
    <xf numFmtId="0" fontId="6" fillId="9" borderId="12" applyNumberFormat="0" applyFont="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1" fillId="33" borderId="0" applyNumberFormat="0" applyBorder="0" applyAlignment="0" applyProtection="0"/>
  </cellStyleXfs>
  <cellXfs count="135">
    <xf numFmtId="0" fontId="0" fillId="0" borderId="0" xfId="0"/>
    <xf numFmtId="0" fontId="2" fillId="0" borderId="0" xfId="0" applyFont="1" applyAlignment="1">
      <alignment vertical="top"/>
    </xf>
    <xf numFmtId="0" fontId="2" fillId="0" borderId="0" xfId="0" applyFont="1" applyAlignment="1">
      <alignment horizontal="center" vertical="top"/>
    </xf>
    <xf numFmtId="0" fontId="2" fillId="0" borderId="0" xfId="0" applyNumberFormat="1" applyFont="1" applyAlignment="1">
      <alignment horizontal="center" vertical="top" wrapText="1"/>
    </xf>
    <xf numFmtId="0" fontId="3" fillId="2" borderId="3" xfId="0" applyFont="1" applyFill="1" applyBorder="1" applyAlignment="1">
      <alignment horizontal="left" vertical="top"/>
    </xf>
    <xf numFmtId="0" fontId="3" fillId="2" borderId="3" xfId="0" applyFont="1" applyFill="1" applyBorder="1" applyAlignment="1">
      <alignment horizontal="center" vertical="top"/>
    </xf>
    <xf numFmtId="0" fontId="3" fillId="2" borderId="3" xfId="0" applyNumberFormat="1" applyFont="1" applyFill="1" applyBorder="1" applyAlignment="1">
      <alignment horizontal="center" vertical="top" wrapText="1"/>
    </xf>
    <xf numFmtId="0" fontId="4" fillId="0" borderId="1" xfId="0" applyFont="1" applyBorder="1" applyAlignment="1">
      <alignment vertical="top"/>
    </xf>
    <xf numFmtId="0" fontId="4" fillId="0" borderId="1" xfId="0" applyFont="1" applyFill="1" applyBorder="1" applyAlignment="1">
      <alignment horizontal="center" vertical="top"/>
    </xf>
    <xf numFmtId="0" fontId="4" fillId="0" borderId="1" xfId="0" applyFont="1" applyBorder="1" applyAlignment="1">
      <alignment horizontal="center" vertical="top"/>
    </xf>
    <xf numFmtId="0" fontId="4" fillId="0" borderId="1" xfId="0" applyFont="1" applyBorder="1" applyAlignment="1">
      <alignment horizontal="center" vertical="top" wrapText="1"/>
    </xf>
    <xf numFmtId="0" fontId="4" fillId="0" borderId="0" xfId="0" applyFont="1" applyAlignment="1">
      <alignment vertical="top"/>
    </xf>
    <xf numFmtId="0" fontId="4" fillId="0" borderId="1" xfId="0" applyNumberFormat="1" applyFont="1" applyBorder="1" applyAlignment="1">
      <alignment horizontal="center" vertical="top" wrapText="1"/>
    </xf>
    <xf numFmtId="0" fontId="2" fillId="0" borderId="0" xfId="0" applyFont="1" applyAlignment="1">
      <alignment horizontal="center" vertical="top" wrapText="1"/>
    </xf>
    <xf numFmtId="0" fontId="3" fillId="2" borderId="3" xfId="0" applyFont="1" applyFill="1" applyBorder="1" applyAlignment="1">
      <alignment horizontal="center" vertical="top" wrapText="1"/>
    </xf>
    <xf numFmtId="0" fontId="4" fillId="0" borderId="1" xfId="0" applyFont="1" applyBorder="1" applyAlignment="1">
      <alignment vertical="top" wrapText="1"/>
    </xf>
    <xf numFmtId="0" fontId="23" fillId="0" borderId="0" xfId="0" applyFont="1"/>
    <xf numFmtId="0" fontId="0" fillId="0" borderId="0" xfId="0" applyAlignment="1">
      <alignment horizontal="center"/>
    </xf>
    <xf numFmtId="0" fontId="26" fillId="0" borderId="0" xfId="0" applyFont="1"/>
    <xf numFmtId="0" fontId="23" fillId="35" borderId="1" xfId="0" applyFont="1" applyFill="1" applyBorder="1"/>
    <xf numFmtId="0" fontId="25" fillId="35" borderId="1" xfId="0" applyFont="1" applyFill="1" applyBorder="1" applyAlignment="1">
      <alignment horizontal="center" vertical="center"/>
    </xf>
    <xf numFmtId="0" fontId="0" fillId="36" borderId="1" xfId="0" applyFill="1" applyBorder="1" applyAlignment="1">
      <alignment horizontal="center"/>
    </xf>
    <xf numFmtId="0" fontId="28" fillId="2" borderId="3" xfId="0" applyFont="1" applyFill="1" applyBorder="1" applyAlignment="1">
      <alignment horizontal="left" vertical="top"/>
    </xf>
    <xf numFmtId="0" fontId="28" fillId="2" borderId="3" xfId="0" applyFont="1" applyFill="1" applyBorder="1" applyAlignment="1">
      <alignment horizontal="center" vertical="top"/>
    </xf>
    <xf numFmtId="0" fontId="28" fillId="2" borderId="0" xfId="0" applyFont="1" applyFill="1" applyBorder="1" applyAlignment="1">
      <alignment horizontal="center" vertical="top"/>
    </xf>
    <xf numFmtId="0" fontId="29" fillId="35" borderId="0" xfId="0" applyFont="1" applyFill="1" applyBorder="1" applyAlignment="1">
      <alignment horizontal="center" vertical="top"/>
    </xf>
    <xf numFmtId="0" fontId="29" fillId="0" borderId="0" xfId="0" applyFont="1"/>
    <xf numFmtId="0" fontId="31" fillId="0" borderId="0" xfId="0" applyFont="1" applyAlignment="1">
      <alignment horizontal="center"/>
    </xf>
    <xf numFmtId="0" fontId="29" fillId="34" borderId="1" xfId="0" applyFont="1" applyFill="1" applyBorder="1" applyAlignment="1">
      <alignment horizontal="center"/>
    </xf>
    <xf numFmtId="0" fontId="29" fillId="0" borderId="1" xfId="0" applyFont="1" applyBorder="1" applyAlignment="1">
      <alignment horizontal="center"/>
    </xf>
    <xf numFmtId="0" fontId="29" fillId="0" borderId="0" xfId="0" applyFont="1" applyAlignment="1">
      <alignment horizontal="center"/>
    </xf>
    <xf numFmtId="0" fontId="29" fillId="37" borderId="1" xfId="0" applyFont="1" applyFill="1" applyBorder="1" applyAlignment="1">
      <alignment horizontal="center" vertical="top"/>
    </xf>
    <xf numFmtId="0" fontId="30" fillId="0" borderId="1" xfId="0" applyFont="1" applyFill="1" applyBorder="1" applyAlignment="1">
      <alignment vertical="top" wrapText="1"/>
    </xf>
    <xf numFmtId="0" fontId="29" fillId="0" borderId="1" xfId="0" applyFont="1" applyFill="1" applyBorder="1" applyAlignment="1">
      <alignment horizontal="center" vertical="top"/>
    </xf>
    <xf numFmtId="0" fontId="29" fillId="0" borderId="1" xfId="0" applyFont="1" applyFill="1" applyBorder="1"/>
    <xf numFmtId="0" fontId="29" fillId="0" borderId="1" xfId="0" applyFont="1" applyFill="1" applyBorder="1" applyAlignment="1">
      <alignment vertical="top"/>
    </xf>
    <xf numFmtId="0" fontId="29" fillId="0" borderId="1" xfId="0" applyFont="1" applyFill="1" applyBorder="1" applyAlignment="1">
      <alignment horizontal="center"/>
    </xf>
    <xf numFmtId="0" fontId="29" fillId="0" borderId="1" xfId="0" applyFont="1" applyFill="1" applyBorder="1" applyAlignment="1">
      <alignment wrapText="1"/>
    </xf>
    <xf numFmtId="0" fontId="30" fillId="0" borderId="1" xfId="0" applyFont="1" applyFill="1" applyBorder="1" applyAlignment="1">
      <alignment vertical="top"/>
    </xf>
    <xf numFmtId="0" fontId="30" fillId="0" borderId="2" xfId="0" applyFont="1" applyFill="1" applyBorder="1" applyAlignment="1">
      <alignment vertical="top"/>
    </xf>
    <xf numFmtId="0" fontId="29" fillId="0" borderId="2" xfId="0" applyFont="1" applyFill="1" applyBorder="1" applyAlignment="1">
      <alignment horizontal="center" vertical="top"/>
    </xf>
    <xf numFmtId="0" fontId="29" fillId="0" borderId="2" xfId="0" applyFont="1" applyFill="1" applyBorder="1" applyAlignment="1">
      <alignment horizontal="center"/>
    </xf>
    <xf numFmtId="0" fontId="29" fillId="0" borderId="2" xfId="0" applyFont="1" applyFill="1" applyBorder="1"/>
    <xf numFmtId="0" fontId="29" fillId="38" borderId="1" xfId="0" applyFont="1" applyFill="1" applyBorder="1" applyAlignment="1">
      <alignment horizontal="center"/>
    </xf>
    <xf numFmtId="164" fontId="29" fillId="39" borderId="1" xfId="0" applyNumberFormat="1" applyFont="1" applyFill="1" applyBorder="1" applyAlignment="1">
      <alignment horizontal="center" vertical="top"/>
    </xf>
    <xf numFmtId="0" fontId="4" fillId="0" borderId="1" xfId="0" applyFont="1" applyFill="1" applyBorder="1" applyAlignment="1">
      <alignment vertical="top"/>
    </xf>
    <xf numFmtId="0" fontId="22" fillId="0" borderId="1" xfId="0" applyFont="1" applyBorder="1" applyAlignment="1">
      <alignment horizontal="center" wrapText="1"/>
    </xf>
    <xf numFmtId="0" fontId="4" fillId="0" borderId="0" xfId="0" applyNumberFormat="1" applyFont="1" applyBorder="1" applyAlignment="1">
      <alignment horizontal="center" vertical="top" wrapText="1"/>
    </xf>
    <xf numFmtId="49" fontId="29" fillId="37" borderId="1" xfId="0" applyNumberFormat="1" applyFont="1" applyFill="1" applyBorder="1" applyAlignment="1">
      <alignment horizontal="center"/>
    </xf>
    <xf numFmtId="49" fontId="29" fillId="37" borderId="1" xfId="0" applyNumberFormat="1" applyFont="1" applyFill="1" applyBorder="1" applyAlignment="1">
      <alignment horizontal="center" vertical="top"/>
    </xf>
    <xf numFmtId="0" fontId="29" fillId="40" borderId="1" xfId="0" applyFont="1" applyFill="1" applyBorder="1" applyAlignment="1">
      <alignment horizontal="center"/>
    </xf>
    <xf numFmtId="0" fontId="29" fillId="41" borderId="1" xfId="0" applyFont="1" applyFill="1" applyBorder="1" applyAlignment="1">
      <alignment horizontal="center"/>
    </xf>
    <xf numFmtId="164" fontId="29" fillId="41" borderId="1" xfId="0" applyNumberFormat="1" applyFont="1" applyFill="1" applyBorder="1" applyAlignment="1">
      <alignment horizontal="center" vertical="top"/>
    </xf>
    <xf numFmtId="0" fontId="24" fillId="42" borderId="1" xfId="0" applyFont="1" applyFill="1" applyBorder="1" applyAlignment="1">
      <alignment vertical="center"/>
    </xf>
    <xf numFmtId="0" fontId="0" fillId="0" borderId="0" xfId="0" applyFill="1"/>
    <xf numFmtId="0" fontId="0" fillId="42" borderId="0" xfId="0" applyFill="1"/>
    <xf numFmtId="0" fontId="26" fillId="43" borderId="1" xfId="0" applyFont="1" applyFill="1" applyBorder="1" applyAlignment="1">
      <alignment horizontal="center"/>
    </xf>
    <xf numFmtId="0" fontId="26" fillId="43" borderId="1" xfId="0" applyFont="1" applyFill="1" applyBorder="1"/>
    <xf numFmtId="0" fontId="27" fillId="43" borderId="1" xfId="0" applyFont="1" applyFill="1" applyBorder="1" applyAlignment="1">
      <alignment horizontal="center" vertical="center"/>
    </xf>
    <xf numFmtId="0" fontId="32" fillId="0" borderId="1" xfId="0" applyFont="1" applyBorder="1"/>
    <xf numFmtId="0" fontId="0" fillId="0" borderId="1" xfId="0" applyBorder="1"/>
    <xf numFmtId="164" fontId="29" fillId="44" borderId="1" xfId="0" applyNumberFormat="1" applyFont="1" applyFill="1" applyBorder="1" applyAlignment="1">
      <alignment horizontal="center" vertical="top"/>
    </xf>
    <xf numFmtId="0" fontId="29" fillId="45" borderId="1" xfId="0" applyFont="1" applyFill="1" applyBorder="1" applyAlignment="1">
      <alignment horizontal="center"/>
    </xf>
    <xf numFmtId="0" fontId="29" fillId="34" borderId="1" xfId="0" applyFont="1" applyFill="1" applyBorder="1"/>
    <xf numFmtId="0" fontId="29" fillId="43" borderId="1" xfId="0" applyFont="1" applyFill="1" applyBorder="1" applyAlignment="1">
      <alignment horizontal="center"/>
    </xf>
    <xf numFmtId="0" fontId="29" fillId="43" borderId="1" xfId="0" applyFont="1" applyFill="1" applyBorder="1"/>
    <xf numFmtId="0" fontId="28" fillId="2" borderId="0" xfId="0" applyFont="1" applyFill="1" applyBorder="1" applyAlignment="1">
      <alignment horizontal="center" vertical="top" wrapText="1"/>
    </xf>
    <xf numFmtId="14" fontId="31" fillId="0" borderId="0" xfId="0" applyNumberFormat="1" applyFont="1" applyAlignment="1">
      <alignment horizontal="center"/>
    </xf>
    <xf numFmtId="0" fontId="29" fillId="0" borderId="1" xfId="0" applyFont="1" applyBorder="1"/>
    <xf numFmtId="164" fontId="29" fillId="0" borderId="1" xfId="0" applyNumberFormat="1" applyFont="1" applyFill="1" applyBorder="1" applyAlignment="1">
      <alignment horizontal="center" vertical="top"/>
    </xf>
    <xf numFmtId="0" fontId="29" fillId="0" borderId="1" xfId="0" applyFont="1" applyBorder="1" applyAlignment="1">
      <alignment horizontal="left"/>
    </xf>
    <xf numFmtId="0" fontId="29" fillId="0" borderId="1" xfId="0" applyFont="1" applyBorder="1" applyAlignment="1">
      <alignment horizontal="left" vertical="top" wrapText="1"/>
    </xf>
    <xf numFmtId="164" fontId="29" fillId="0" borderId="1" xfId="0" applyNumberFormat="1" applyFont="1" applyFill="1" applyBorder="1" applyAlignment="1">
      <alignment horizontal="left" vertical="top"/>
    </xf>
    <xf numFmtId="0" fontId="29" fillId="0" borderId="1" xfId="0" applyFont="1" applyBorder="1" applyAlignment="1">
      <alignment vertical="center"/>
    </xf>
    <xf numFmtId="0" fontId="29" fillId="0" borderId="1" xfId="0" applyFont="1" applyBorder="1" applyAlignment="1">
      <alignment vertical="top"/>
    </xf>
    <xf numFmtId="0" fontId="29" fillId="0" borderId="2" xfId="0" applyFont="1" applyBorder="1"/>
    <xf numFmtId="0" fontId="29" fillId="0" borderId="2" xfId="0" applyFont="1" applyBorder="1" applyAlignment="1">
      <alignment horizontal="center"/>
    </xf>
    <xf numFmtId="0" fontId="29" fillId="0" borderId="4" xfId="0" applyFont="1" applyBorder="1"/>
    <xf numFmtId="0" fontId="29" fillId="0" borderId="4" xfId="0" applyFont="1" applyBorder="1" applyAlignment="1">
      <alignment horizontal="center"/>
    </xf>
    <xf numFmtId="0" fontId="29" fillId="0" borderId="0" xfId="0" applyFont="1" applyBorder="1" applyAlignment="1">
      <alignment horizontal="center"/>
    </xf>
    <xf numFmtId="0" fontId="29" fillId="0" borderId="1" xfId="0" applyFont="1" applyFill="1" applyBorder="1" applyAlignment="1">
      <alignment vertical="center"/>
    </xf>
    <xf numFmtId="0" fontId="29" fillId="0" borderId="1" xfId="0" applyNumberFormat="1" applyFont="1" applyBorder="1" applyAlignment="1">
      <alignment wrapText="1"/>
    </xf>
    <xf numFmtId="0" fontId="33" fillId="2" borderId="0" xfId="0" applyFont="1" applyFill="1" applyBorder="1" applyAlignment="1">
      <alignment horizontal="center" vertical="top" wrapText="1"/>
    </xf>
    <xf numFmtId="0" fontId="33" fillId="2" borderId="0" xfId="0" applyFont="1" applyFill="1" applyBorder="1" applyAlignment="1">
      <alignment horizontal="left" vertical="top"/>
    </xf>
    <xf numFmtId="14" fontId="29" fillId="38" borderId="1" xfId="0" applyNumberFormat="1" applyFont="1" applyFill="1" applyBorder="1" applyAlignment="1">
      <alignment horizontal="center"/>
    </xf>
    <xf numFmtId="0" fontId="33" fillId="2" borderId="0" xfId="0" applyFont="1" applyFill="1" applyBorder="1" applyAlignment="1">
      <alignment horizontal="center" vertical="top"/>
    </xf>
    <xf numFmtId="0" fontId="0" fillId="0" borderId="0" xfId="0" applyAlignment="1">
      <alignment horizontal="center" vertical="center"/>
    </xf>
    <xf numFmtId="0" fontId="0" fillId="0" borderId="0" xfId="0" applyFont="1" applyFill="1" applyBorder="1"/>
    <xf numFmtId="0" fontId="25" fillId="46" borderId="1" xfId="0" applyFont="1" applyFill="1" applyBorder="1" applyAlignment="1">
      <alignment horizontal="center" vertical="center"/>
    </xf>
    <xf numFmtId="0" fontId="23" fillId="46" borderId="1" xfId="0" applyFont="1" applyFill="1" applyBorder="1" applyAlignment="1">
      <alignment horizontal="center"/>
    </xf>
    <xf numFmtId="0" fontId="23" fillId="46" borderId="1" xfId="0" applyFont="1" applyFill="1" applyBorder="1"/>
    <xf numFmtId="0" fontId="23" fillId="46" borderId="0" xfId="0" applyFont="1" applyFill="1"/>
    <xf numFmtId="0" fontId="24" fillId="46" borderId="1" xfId="0" applyFont="1" applyFill="1" applyBorder="1" applyAlignment="1">
      <alignment horizontal="center" vertical="center"/>
    </xf>
    <xf numFmtId="0" fontId="24" fillId="46" borderId="1" xfId="0" applyFont="1" applyFill="1" applyBorder="1" applyAlignment="1">
      <alignment vertical="center"/>
    </xf>
    <xf numFmtId="0" fontId="26" fillId="43" borderId="0" xfId="0" applyFont="1" applyFill="1" applyBorder="1"/>
    <xf numFmtId="0" fontId="23" fillId="35" borderId="0" xfId="0" applyFont="1" applyFill="1" applyBorder="1"/>
    <xf numFmtId="0" fontId="24" fillId="47" borderId="1" xfId="0" applyFont="1" applyFill="1" applyBorder="1" applyAlignment="1">
      <alignment vertical="center"/>
    </xf>
    <xf numFmtId="0" fontId="24" fillId="47" borderId="1" xfId="0" applyFont="1" applyFill="1" applyBorder="1" applyAlignment="1">
      <alignment horizontal="center" vertical="center"/>
    </xf>
    <xf numFmtId="0" fontId="23" fillId="47" borderId="1" xfId="0" applyFont="1" applyFill="1" applyBorder="1"/>
    <xf numFmtId="0" fontId="23" fillId="47" borderId="0" xfId="0" applyFont="1" applyFill="1" applyBorder="1"/>
    <xf numFmtId="0" fontId="23" fillId="47" borderId="1" xfId="0" applyFont="1" applyFill="1" applyBorder="1" applyAlignment="1">
      <alignment horizontal="center"/>
    </xf>
    <xf numFmtId="49" fontId="23" fillId="35" borderId="1" xfId="0" applyNumberFormat="1" applyFont="1" applyFill="1" applyBorder="1" applyAlignment="1">
      <alignment horizontal="center"/>
    </xf>
    <xf numFmtId="0" fontId="24" fillId="47" borderId="1" xfId="0" applyFont="1" applyFill="1" applyBorder="1" applyAlignment="1">
      <alignment horizontal="left" vertical="center"/>
    </xf>
    <xf numFmtId="0" fontId="24" fillId="46" borderId="1" xfId="0" applyFont="1" applyFill="1" applyBorder="1" applyAlignment="1">
      <alignment horizontal="left" vertical="center"/>
    </xf>
    <xf numFmtId="0" fontId="23" fillId="47" borderId="1" xfId="0" applyFont="1" applyFill="1" applyBorder="1" applyAlignment="1">
      <alignment horizontal="left"/>
    </xf>
    <xf numFmtId="0" fontId="34" fillId="35" borderId="0" xfId="0" applyFont="1" applyFill="1" applyAlignment="1">
      <alignment horizontal="center"/>
    </xf>
    <xf numFmtId="0" fontId="25" fillId="47" borderId="1" xfId="0" applyFont="1" applyFill="1" applyBorder="1" applyAlignment="1">
      <alignment horizontal="left" vertical="center" wrapText="1"/>
    </xf>
    <xf numFmtId="0" fontId="25" fillId="46" borderId="1" xfId="0" applyFont="1" applyFill="1" applyBorder="1" applyAlignment="1">
      <alignment horizontal="left" vertical="center" wrapText="1"/>
    </xf>
    <xf numFmtId="0" fontId="26" fillId="0" borderId="0" xfId="0" applyFont="1" applyAlignment="1">
      <alignment horizontal="left"/>
    </xf>
    <xf numFmtId="0" fontId="23" fillId="0" borderId="0" xfId="0" applyFont="1" applyAlignment="1">
      <alignment horizontal="left"/>
    </xf>
    <xf numFmtId="0" fontId="0" fillId="0" borderId="0" xfId="0" applyAlignment="1">
      <alignment horizontal="left"/>
    </xf>
    <xf numFmtId="0" fontId="29" fillId="48" borderId="0" xfId="0" applyFont="1" applyFill="1"/>
    <xf numFmtId="0" fontId="29" fillId="49" borderId="0" xfId="0" applyFont="1" applyFill="1"/>
    <xf numFmtId="0" fontId="29" fillId="50" borderId="0" xfId="0" applyFont="1" applyFill="1" applyAlignment="1">
      <alignment horizontal="center"/>
    </xf>
    <xf numFmtId="0" fontId="0" fillId="51" borderId="0" xfId="0" applyFont="1" applyFill="1" applyAlignment="1"/>
    <xf numFmtId="0" fontId="0" fillId="0" borderId="0" xfId="0" applyFont="1" applyAlignment="1">
      <alignment horizontal="center"/>
    </xf>
    <xf numFmtId="0" fontId="0" fillId="52" borderId="0" xfId="0" applyFont="1" applyFill="1" applyAlignment="1">
      <alignment horizontal="center" vertical="center" textRotation="90"/>
    </xf>
    <xf numFmtId="0" fontId="35" fillId="52" borderId="0" xfId="0" applyFont="1" applyFill="1" applyBorder="1"/>
    <xf numFmtId="0" fontId="35" fillId="52" borderId="0" xfId="0" applyFont="1" applyFill="1" applyBorder="1" applyAlignment="1">
      <alignment horizontal="center"/>
    </xf>
    <xf numFmtId="0" fontId="32" fillId="0" borderId="0" xfId="0" applyFont="1"/>
    <xf numFmtId="14" fontId="0" fillId="0" borderId="0" xfId="0" applyNumberFormat="1" applyAlignment="1">
      <alignment horizontal="center"/>
    </xf>
    <xf numFmtId="0" fontId="32" fillId="0" borderId="1" xfId="0" applyFont="1" applyBorder="1" applyAlignment="1">
      <alignment horizontal="center"/>
    </xf>
    <xf numFmtId="14" fontId="32" fillId="0" borderId="1" xfId="0" applyNumberFormat="1" applyFont="1" applyBorder="1" applyAlignment="1">
      <alignment horizontal="center"/>
    </xf>
    <xf numFmtId="0" fontId="0" fillId="45" borderId="1" xfId="0" applyFill="1" applyBorder="1" applyAlignment="1">
      <alignment horizontal="center"/>
    </xf>
    <xf numFmtId="0" fontId="0" fillId="45" borderId="1" xfId="0" applyFill="1" applyBorder="1"/>
    <xf numFmtId="14" fontId="0" fillId="45" borderId="1" xfId="0" applyNumberFormat="1" applyFill="1" applyBorder="1"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wrapText="1"/>
    </xf>
    <xf numFmtId="14" fontId="29" fillId="40" borderId="1" xfId="0" applyNumberFormat="1" applyFont="1" applyFill="1" applyBorder="1" applyAlignment="1">
      <alignment horizontal="center"/>
    </xf>
    <xf numFmtId="2" fontId="29" fillId="40" borderId="1" xfId="0" applyNumberFormat="1" applyFont="1" applyFill="1" applyBorder="1" applyAlignment="1">
      <alignment horizontal="center"/>
    </xf>
    <xf numFmtId="14" fontId="29" fillId="41" borderId="1" xfId="0" applyNumberFormat="1" applyFont="1" applyFill="1" applyBorder="1" applyAlignment="1">
      <alignment horizontal="center"/>
    </xf>
    <xf numFmtId="0" fontId="0" fillId="0" borderId="0" xfId="0" applyFont="1" applyAlignment="1"/>
    <xf numFmtId="0" fontId="35" fillId="51" borderId="0" xfId="0" applyFont="1" applyFill="1" applyAlignment="1"/>
    <xf numFmtId="0" fontId="0" fillId="0" borderId="0" xfId="0" applyFont="1" applyAlignment="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1"/>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E72EE"/>
      <color rgb="FF00FF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419100</xdr:rowOff>
    </xdr:from>
    <xdr:to>
      <xdr:col>0</xdr:col>
      <xdr:colOff>2085975</xdr:colOff>
      <xdr:row>0</xdr:row>
      <xdr:rowOff>962025</xdr:rowOff>
    </xdr:to>
    <xdr:pic>
      <xdr:nvPicPr>
        <xdr:cNvPr id="3" name="image1.jpg">
          <a:extLst>
            <a:ext uri="{FF2B5EF4-FFF2-40B4-BE49-F238E27FC236}">
              <a16:creationId xmlns:a16="http://schemas.microsoft.com/office/drawing/2014/main" id="{00000000-0008-0000-0700-000003000000}"/>
            </a:ext>
          </a:extLst>
        </xdr:cNvPr>
        <xdr:cNvPicPr preferRelativeResize="0"/>
      </xdr:nvPicPr>
      <xdr:blipFill>
        <a:blip xmlns:r="http://schemas.openxmlformats.org/officeDocument/2006/relationships" r:embed="rId1" cstate="print"/>
        <a:stretch>
          <a:fillRect/>
        </a:stretch>
      </xdr:blipFill>
      <xdr:spPr>
        <a:xfrm>
          <a:off x="85725" y="971550"/>
          <a:ext cx="2000250" cy="54292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180976</xdr:colOff>
      <xdr:row>0</xdr:row>
      <xdr:rowOff>152399</xdr:rowOff>
    </xdr:from>
    <xdr:to>
      <xdr:col>0</xdr:col>
      <xdr:colOff>2771776</xdr:colOff>
      <xdr:row>3</xdr:row>
      <xdr:rowOff>142874</xdr:rowOff>
    </xdr:to>
    <xdr:pic>
      <xdr:nvPicPr>
        <xdr:cNvPr id="2" name="image1.jpg" title="Image">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xfrm>
          <a:off x="180976" y="152399"/>
          <a:ext cx="2590800" cy="542925"/>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workbookViewId="0">
      <selection activeCell="B6" sqref="B6"/>
    </sheetView>
  </sheetViews>
  <sheetFormatPr defaultRowHeight="21" x14ac:dyDescent="0.4"/>
  <cols>
    <col min="1" max="1" width="40.5546875" style="26" bestFit="1" customWidth="1"/>
    <col min="2" max="2" width="22.44140625" style="17" customWidth="1"/>
  </cols>
  <sheetData>
    <row r="1" spans="1:2" x14ac:dyDescent="0.4">
      <c r="A1" s="67">
        <f ca="1">TODAY()</f>
        <v>43102</v>
      </c>
    </row>
    <row r="2" spans="1:2" x14ac:dyDescent="0.4">
      <c r="A2" s="48" t="s">
        <v>0</v>
      </c>
      <c r="B2" s="62">
        <f>COUNTIF(Roadmap!G2:G239, "HOld")</f>
        <v>1</v>
      </c>
    </row>
    <row r="3" spans="1:2" x14ac:dyDescent="0.4">
      <c r="A3" s="44" t="s">
        <v>1</v>
      </c>
      <c r="B3" s="62">
        <f>COUNTIF(Roadmap!G2:G239, "No Storyboard Yet")</f>
        <v>118</v>
      </c>
    </row>
    <row r="4" spans="1:2" x14ac:dyDescent="0.4">
      <c r="A4" s="61" t="s">
        <v>2</v>
      </c>
      <c r="B4" s="62">
        <f>COUNTIF(Roadmap!G2:G239, "Storyboard In Progress")</f>
        <v>0</v>
      </c>
    </row>
    <row r="5" spans="1:2" x14ac:dyDescent="0.4">
      <c r="A5" s="50" t="s">
        <v>3</v>
      </c>
      <c r="B5" s="62">
        <f>COUNTIF(Roadmap!G2:G239, "Storyboard Complete")</f>
        <v>4</v>
      </c>
    </row>
    <row r="6" spans="1:2" x14ac:dyDescent="0.4">
      <c r="A6" s="43" t="s">
        <v>4</v>
      </c>
      <c r="B6" s="62">
        <f>COUNTIF(Roadmap!G4:G239, "Storyline in Progress")</f>
        <v>6</v>
      </c>
    </row>
    <row r="7" spans="1:2" x14ac:dyDescent="0.4">
      <c r="A7" s="52" t="s">
        <v>5</v>
      </c>
      <c r="B7" s="62">
        <f>COUNTIF(Roadmap!G2:G239, "Published")</f>
        <v>103</v>
      </c>
    </row>
    <row r="8" spans="1:2" x14ac:dyDescent="0.4">
      <c r="A8" s="36" t="s">
        <v>6</v>
      </c>
      <c r="B8" s="36">
        <f>Roadmap!E236</f>
        <v>235</v>
      </c>
    </row>
    <row r="10" spans="1:2" x14ac:dyDescent="0.4">
      <c r="A10" s="63" t="s">
        <v>7</v>
      </c>
      <c r="B10" s="28">
        <f>COUNTIF(Roadmap!M2:M98, "SMB")</f>
        <v>82</v>
      </c>
    </row>
    <row r="11" spans="1:2" x14ac:dyDescent="0.4">
      <c r="A11" s="65" t="s">
        <v>8</v>
      </c>
      <c r="B11" s="64">
        <f>COUNTIF(Documentation!B2:B231, "complete")</f>
        <v>8</v>
      </c>
    </row>
    <row r="13" spans="1:2" x14ac:dyDescent="0.4">
      <c r="A13" s="111" t="s">
        <v>9</v>
      </c>
      <c r="B13" s="62">
        <f>COUNTIF(KOD!E2:E233, "In Progress")</f>
        <v>0</v>
      </c>
    </row>
    <row r="14" spans="1:2" x14ac:dyDescent="0.4">
      <c r="A14" s="112" t="s">
        <v>10</v>
      </c>
      <c r="B14" s="62">
        <f>COUNTIF(KOD!E2:E234, "Complete")</f>
        <v>5</v>
      </c>
    </row>
  </sheetData>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6"/>
  <sheetViews>
    <sheetView zoomScale="75" zoomScaleNormal="75" workbookViewId="0">
      <pane ySplit="1" topLeftCell="A227" activePane="bottomLeft" state="frozen"/>
      <selection pane="bottomLeft" activeCell="G235" sqref="G235"/>
    </sheetView>
  </sheetViews>
  <sheetFormatPr defaultColWidth="8.88671875" defaultRowHeight="20.100000000000001" customHeight="1" x14ac:dyDescent="0.4"/>
  <cols>
    <col min="1" max="1" width="27.44140625" style="26" customWidth="1"/>
    <col min="2" max="2" width="23.88671875" style="30" customWidth="1"/>
    <col min="3" max="3" width="17" style="30" customWidth="1"/>
    <col min="4" max="4" width="67.44140625" style="26" customWidth="1"/>
    <col min="5" max="5" width="8.44140625" style="27" bestFit="1" customWidth="1"/>
    <col min="6" max="6" width="12" style="26" bestFit="1" customWidth="1"/>
    <col min="7" max="7" width="29.88671875" style="26" bestFit="1" customWidth="1"/>
    <col min="8" max="8" width="27" style="30" bestFit="1" customWidth="1"/>
    <col min="9" max="9" width="22" style="26" customWidth="1"/>
    <col min="10" max="10" width="16.88671875" style="26" customWidth="1"/>
    <col min="11" max="11" width="12" style="26" customWidth="1"/>
    <col min="12" max="12" width="8.88671875" style="26"/>
    <col min="13" max="13" width="31" style="26" customWidth="1"/>
    <col min="14" max="14" width="11.44140625" style="30" customWidth="1"/>
    <col min="15" max="15" width="9.109375" customWidth="1"/>
    <col min="16" max="16384" width="8.88671875" style="26"/>
  </cols>
  <sheetData>
    <row r="1" spans="1:14" ht="47.1" customHeight="1" x14ac:dyDescent="0.4">
      <c r="A1" s="22" t="s">
        <v>11</v>
      </c>
      <c r="B1" s="23" t="s">
        <v>12</v>
      </c>
      <c r="C1" s="24" t="s">
        <v>13</v>
      </c>
      <c r="D1" s="24" t="s">
        <v>14</v>
      </c>
      <c r="E1" s="24" t="s">
        <v>15</v>
      </c>
      <c r="F1" s="24" t="s">
        <v>16</v>
      </c>
      <c r="G1" s="24" t="s">
        <v>17</v>
      </c>
      <c r="H1" s="66" t="s">
        <v>18</v>
      </c>
      <c r="I1" s="66" t="s">
        <v>19</v>
      </c>
      <c r="J1" s="66" t="s">
        <v>20</v>
      </c>
      <c r="K1" s="82" t="s">
        <v>21</v>
      </c>
      <c r="L1" s="82" t="s">
        <v>22</v>
      </c>
      <c r="M1" s="83" t="s">
        <v>23</v>
      </c>
      <c r="N1" s="85" t="s">
        <v>24</v>
      </c>
    </row>
    <row r="2" spans="1:14" ht="20.100000000000001" customHeight="1" x14ac:dyDescent="0.4">
      <c r="A2" s="32" t="s">
        <v>25</v>
      </c>
      <c r="B2" s="33" t="s">
        <v>26</v>
      </c>
      <c r="C2" s="33" t="s">
        <v>27</v>
      </c>
      <c r="D2" s="34" t="s">
        <v>28</v>
      </c>
      <c r="E2" s="21">
        <v>1</v>
      </c>
      <c r="F2" s="51" t="s">
        <v>29</v>
      </c>
      <c r="G2" s="52" t="s">
        <v>30</v>
      </c>
      <c r="H2" s="52">
        <v>42542</v>
      </c>
      <c r="I2" s="51"/>
      <c r="J2" s="51"/>
      <c r="K2"/>
      <c r="L2" s="25"/>
      <c r="M2" s="26" t="s">
        <v>31</v>
      </c>
    </row>
    <row r="3" spans="1:14" ht="20.100000000000001" customHeight="1" x14ac:dyDescent="0.4">
      <c r="A3" s="32" t="s">
        <v>32</v>
      </c>
      <c r="B3" s="33" t="s">
        <v>26</v>
      </c>
      <c r="C3" s="33" t="s">
        <v>27</v>
      </c>
      <c r="D3" s="35" t="s">
        <v>33</v>
      </c>
      <c r="E3" s="21">
        <f>E2+1</f>
        <v>2</v>
      </c>
      <c r="F3" s="51" t="s">
        <v>34</v>
      </c>
      <c r="G3" s="52" t="s">
        <v>30</v>
      </c>
      <c r="H3" s="52">
        <v>42548</v>
      </c>
      <c r="I3" s="51"/>
      <c r="J3" s="51"/>
      <c r="K3"/>
      <c r="L3" s="25"/>
      <c r="M3" s="26" t="s">
        <v>31</v>
      </c>
    </row>
    <row r="4" spans="1:14" ht="20.100000000000001" customHeight="1" x14ac:dyDescent="0.4">
      <c r="A4" s="32" t="s">
        <v>35</v>
      </c>
      <c r="B4" s="33" t="s">
        <v>26</v>
      </c>
      <c r="C4" s="33" t="s">
        <v>27</v>
      </c>
      <c r="D4" s="34" t="s">
        <v>36</v>
      </c>
      <c r="E4" s="21">
        <f t="shared" ref="E4:E41" si="0">E3+1</f>
        <v>3</v>
      </c>
      <c r="F4" s="51" t="s">
        <v>37</v>
      </c>
      <c r="G4" s="52" t="s">
        <v>30</v>
      </c>
      <c r="H4" s="52">
        <v>42543</v>
      </c>
      <c r="I4" s="51"/>
      <c r="J4" s="51"/>
      <c r="K4"/>
      <c r="L4" s="25"/>
      <c r="M4" s="26" t="s">
        <v>31</v>
      </c>
    </row>
    <row r="5" spans="1:14" ht="20.100000000000001" customHeight="1" x14ac:dyDescent="0.4">
      <c r="A5" s="32" t="s">
        <v>38</v>
      </c>
      <c r="B5" s="33" t="s">
        <v>26</v>
      </c>
      <c r="C5" s="33" t="s">
        <v>27</v>
      </c>
      <c r="D5" s="34" t="s">
        <v>39</v>
      </c>
      <c r="E5" s="21">
        <f t="shared" si="0"/>
        <v>4</v>
      </c>
      <c r="F5" s="51" t="s">
        <v>40</v>
      </c>
      <c r="G5" s="52" t="s">
        <v>30</v>
      </c>
      <c r="H5" s="52">
        <v>42562</v>
      </c>
      <c r="I5" s="51"/>
      <c r="J5" s="51"/>
      <c r="K5"/>
      <c r="L5" s="25"/>
      <c r="M5" s="26" t="s">
        <v>31</v>
      </c>
    </row>
    <row r="6" spans="1:14" ht="20.100000000000001" customHeight="1" x14ac:dyDescent="0.4">
      <c r="A6" s="32" t="s">
        <v>41</v>
      </c>
      <c r="B6" s="33" t="s">
        <v>26</v>
      </c>
      <c r="C6" s="33" t="s">
        <v>27</v>
      </c>
      <c r="D6" s="35" t="s">
        <v>42</v>
      </c>
      <c r="E6" s="21">
        <f t="shared" si="0"/>
        <v>5</v>
      </c>
      <c r="F6" s="51" t="s">
        <v>43</v>
      </c>
      <c r="G6" s="52" t="s">
        <v>30</v>
      </c>
      <c r="H6" s="52">
        <v>42564</v>
      </c>
      <c r="I6" s="51"/>
      <c r="J6" s="51"/>
      <c r="K6"/>
      <c r="L6" s="25"/>
      <c r="M6" s="26" t="s">
        <v>31</v>
      </c>
    </row>
    <row r="7" spans="1:14" ht="20.100000000000001" customHeight="1" x14ac:dyDescent="0.4">
      <c r="A7" s="32" t="s">
        <v>44</v>
      </c>
      <c r="B7" s="33" t="s">
        <v>26</v>
      </c>
      <c r="C7" s="33" t="s">
        <v>27</v>
      </c>
      <c r="D7" s="35" t="s">
        <v>45</v>
      </c>
      <c r="E7" s="21">
        <f t="shared" si="0"/>
        <v>6</v>
      </c>
      <c r="F7" s="51" t="s">
        <v>46</v>
      </c>
      <c r="G7" s="52" t="s">
        <v>30</v>
      </c>
      <c r="H7" s="52">
        <v>42611</v>
      </c>
      <c r="I7" s="51"/>
      <c r="J7" s="51"/>
      <c r="K7"/>
      <c r="L7" s="25"/>
      <c r="M7" s="26" t="s">
        <v>31</v>
      </c>
    </row>
    <row r="8" spans="1:14" ht="20.100000000000001" customHeight="1" x14ac:dyDescent="0.4">
      <c r="A8" s="32" t="s">
        <v>47</v>
      </c>
      <c r="B8" s="33" t="s">
        <v>26</v>
      </c>
      <c r="C8" s="33" t="s">
        <v>48</v>
      </c>
      <c r="D8" s="35" t="s">
        <v>49</v>
      </c>
      <c r="E8" s="21">
        <f t="shared" si="0"/>
        <v>7</v>
      </c>
      <c r="F8" s="51" t="s">
        <v>50</v>
      </c>
      <c r="G8" s="52" t="s">
        <v>30</v>
      </c>
      <c r="H8" s="52">
        <v>42625</v>
      </c>
      <c r="I8" s="51"/>
      <c r="J8" s="51"/>
      <c r="K8"/>
      <c r="L8" s="25"/>
      <c r="M8" s="26" t="s">
        <v>31</v>
      </c>
    </row>
    <row r="9" spans="1:14" ht="20.100000000000001" customHeight="1" x14ac:dyDescent="0.4">
      <c r="A9" s="32" t="s">
        <v>51</v>
      </c>
      <c r="B9" s="33" t="s">
        <v>52</v>
      </c>
      <c r="C9" s="33" t="s">
        <v>27</v>
      </c>
      <c r="D9" s="35" t="s">
        <v>53</v>
      </c>
      <c r="E9" s="21">
        <f t="shared" si="0"/>
        <v>8</v>
      </c>
      <c r="F9" s="51" t="s">
        <v>54</v>
      </c>
      <c r="G9" s="52" t="s">
        <v>30</v>
      </c>
      <c r="H9" s="52">
        <v>42625</v>
      </c>
      <c r="I9" s="51"/>
      <c r="J9" s="51"/>
      <c r="K9"/>
      <c r="L9" s="25"/>
      <c r="M9" s="26" t="s">
        <v>31</v>
      </c>
    </row>
    <row r="10" spans="1:14" ht="20.100000000000001" customHeight="1" x14ac:dyDescent="0.4">
      <c r="A10" s="32" t="s">
        <v>55</v>
      </c>
      <c r="B10" s="33" t="s">
        <v>52</v>
      </c>
      <c r="C10" s="33" t="s">
        <v>56</v>
      </c>
      <c r="D10" s="35" t="s">
        <v>55</v>
      </c>
      <c r="E10" s="21">
        <f t="shared" si="0"/>
        <v>9</v>
      </c>
      <c r="F10" s="51" t="s">
        <v>57</v>
      </c>
      <c r="G10" s="52" t="s">
        <v>30</v>
      </c>
      <c r="H10" s="52">
        <v>42604</v>
      </c>
      <c r="I10" s="51"/>
      <c r="J10" s="51"/>
      <c r="K10"/>
      <c r="L10" s="25"/>
      <c r="M10" s="26" t="s">
        <v>31</v>
      </c>
    </row>
    <row r="11" spans="1:14" ht="20.100000000000001" customHeight="1" x14ac:dyDescent="0.4">
      <c r="A11" s="32" t="s">
        <v>58</v>
      </c>
      <c r="B11" s="33" t="s">
        <v>59</v>
      </c>
      <c r="C11" s="33" t="s">
        <v>60</v>
      </c>
      <c r="D11" s="35" t="s">
        <v>61</v>
      </c>
      <c r="E11" s="21">
        <f t="shared" si="0"/>
        <v>10</v>
      </c>
      <c r="F11" s="51" t="s">
        <v>62</v>
      </c>
      <c r="G11" s="52" t="s">
        <v>30</v>
      </c>
      <c r="H11" s="52">
        <v>42576</v>
      </c>
      <c r="I11" s="51"/>
      <c r="J11" s="51"/>
      <c r="K11"/>
      <c r="L11" s="25"/>
      <c r="M11" s="26" t="s">
        <v>31</v>
      </c>
    </row>
    <row r="12" spans="1:14" ht="20.100000000000001" customHeight="1" x14ac:dyDescent="0.4">
      <c r="A12" s="35" t="s">
        <v>63</v>
      </c>
      <c r="B12" s="33" t="s">
        <v>59</v>
      </c>
      <c r="C12" s="33" t="s">
        <v>27</v>
      </c>
      <c r="D12" s="35" t="s">
        <v>64</v>
      </c>
      <c r="E12" s="21">
        <f t="shared" si="0"/>
        <v>11</v>
      </c>
      <c r="F12" s="51" t="s">
        <v>65</v>
      </c>
      <c r="G12" s="52" t="s">
        <v>30</v>
      </c>
      <c r="H12" s="52">
        <v>42598</v>
      </c>
      <c r="I12" s="51"/>
      <c r="J12" s="51"/>
      <c r="K12"/>
      <c r="L12" s="25"/>
      <c r="M12" s="26" t="s">
        <v>31</v>
      </c>
    </row>
    <row r="13" spans="1:14" ht="20.100000000000001" customHeight="1" x14ac:dyDescent="0.4">
      <c r="A13" s="35" t="s">
        <v>66</v>
      </c>
      <c r="B13" s="33" t="s">
        <v>59</v>
      </c>
      <c r="C13" s="33" t="s">
        <v>27</v>
      </c>
      <c r="D13" s="35" t="s">
        <v>67</v>
      </c>
      <c r="E13" s="21">
        <f t="shared" si="0"/>
        <v>12</v>
      </c>
      <c r="F13" s="51" t="s">
        <v>68</v>
      </c>
      <c r="G13" s="52" t="s">
        <v>30</v>
      </c>
      <c r="H13" s="52">
        <v>42577</v>
      </c>
      <c r="I13" s="51"/>
      <c r="J13" s="51"/>
      <c r="K13"/>
      <c r="L13" s="25"/>
      <c r="M13" s="26" t="s">
        <v>31</v>
      </c>
    </row>
    <row r="14" spans="1:14" ht="20.100000000000001" customHeight="1" x14ac:dyDescent="0.4">
      <c r="A14" s="35" t="s">
        <v>69</v>
      </c>
      <c r="B14" s="33" t="s">
        <v>70</v>
      </c>
      <c r="C14" s="33" t="s">
        <v>48</v>
      </c>
      <c r="D14" s="35" t="s">
        <v>71</v>
      </c>
      <c r="E14" s="21">
        <f t="shared" si="0"/>
        <v>13</v>
      </c>
      <c r="F14" s="51" t="s">
        <v>72</v>
      </c>
      <c r="G14" s="52" t="s">
        <v>30</v>
      </c>
      <c r="H14" s="52">
        <v>42594</v>
      </c>
      <c r="I14" s="51"/>
      <c r="J14" s="51"/>
      <c r="K14"/>
      <c r="L14" s="25"/>
      <c r="M14" s="26" t="s">
        <v>31</v>
      </c>
    </row>
    <row r="15" spans="1:14" ht="20.100000000000001" customHeight="1" x14ac:dyDescent="0.4">
      <c r="A15" s="35" t="s">
        <v>73</v>
      </c>
      <c r="B15" s="33" t="s">
        <v>59</v>
      </c>
      <c r="C15" s="33" t="s">
        <v>27</v>
      </c>
      <c r="D15" s="35" t="s">
        <v>74</v>
      </c>
      <c r="E15" s="21">
        <f t="shared" si="0"/>
        <v>14</v>
      </c>
      <c r="F15" s="51" t="s">
        <v>75</v>
      </c>
      <c r="G15" s="52" t="s">
        <v>30</v>
      </c>
      <c r="H15" s="52">
        <v>42634</v>
      </c>
      <c r="I15" s="51"/>
      <c r="J15" s="51"/>
      <c r="K15"/>
      <c r="L15" s="25"/>
      <c r="M15" s="26" t="s">
        <v>31</v>
      </c>
    </row>
    <row r="16" spans="1:14" ht="20.100000000000001" customHeight="1" x14ac:dyDescent="0.4">
      <c r="A16" s="35" t="s">
        <v>76</v>
      </c>
      <c r="B16" s="33" t="s">
        <v>59</v>
      </c>
      <c r="C16" s="33" t="s">
        <v>77</v>
      </c>
      <c r="D16" s="35" t="s">
        <v>78</v>
      </c>
      <c r="E16" s="21">
        <f t="shared" si="0"/>
        <v>15</v>
      </c>
      <c r="F16" s="51" t="s">
        <v>79</v>
      </c>
      <c r="G16" s="52" t="s">
        <v>30</v>
      </c>
      <c r="H16" s="52">
        <v>42600</v>
      </c>
      <c r="I16" s="51"/>
      <c r="J16" s="51"/>
      <c r="K16"/>
      <c r="L16" s="25"/>
      <c r="M16" s="26" t="s">
        <v>31</v>
      </c>
    </row>
    <row r="17" spans="1:13" ht="20.100000000000001" customHeight="1" x14ac:dyDescent="0.4">
      <c r="A17" s="35" t="s">
        <v>80</v>
      </c>
      <c r="B17" s="33" t="s">
        <v>59</v>
      </c>
      <c r="C17" s="33" t="s">
        <v>60</v>
      </c>
      <c r="D17" s="35" t="s">
        <v>81</v>
      </c>
      <c r="E17" s="21">
        <f t="shared" si="0"/>
        <v>16</v>
      </c>
      <c r="F17" s="51" t="s">
        <v>82</v>
      </c>
      <c r="G17" s="52" t="s">
        <v>30</v>
      </c>
      <c r="H17" s="52">
        <v>42600</v>
      </c>
      <c r="I17" s="51"/>
      <c r="J17" s="51"/>
      <c r="K17"/>
      <c r="L17" s="25"/>
      <c r="M17" s="26" t="s">
        <v>31</v>
      </c>
    </row>
    <row r="18" spans="1:13" ht="20.100000000000001" customHeight="1" x14ac:dyDescent="0.4">
      <c r="A18" s="35" t="s">
        <v>83</v>
      </c>
      <c r="B18" s="33" t="s">
        <v>59</v>
      </c>
      <c r="C18" s="33" t="s">
        <v>60</v>
      </c>
      <c r="D18" s="35" t="s">
        <v>84</v>
      </c>
      <c r="E18" s="21">
        <f t="shared" si="0"/>
        <v>17</v>
      </c>
      <c r="F18" s="51" t="s">
        <v>85</v>
      </c>
      <c r="G18" s="52" t="s">
        <v>30</v>
      </c>
      <c r="H18" s="52">
        <v>42599</v>
      </c>
      <c r="I18" s="51"/>
      <c r="J18" s="51"/>
      <c r="K18"/>
      <c r="L18" s="25"/>
      <c r="M18" s="26" t="s">
        <v>86</v>
      </c>
    </row>
    <row r="19" spans="1:13" ht="20.100000000000001" customHeight="1" x14ac:dyDescent="0.4">
      <c r="A19" s="35" t="s">
        <v>87</v>
      </c>
      <c r="B19" s="33" t="s">
        <v>59</v>
      </c>
      <c r="C19" s="33" t="s">
        <v>27</v>
      </c>
      <c r="D19" s="35" t="s">
        <v>88</v>
      </c>
      <c r="E19" s="21">
        <f t="shared" si="0"/>
        <v>18</v>
      </c>
      <c r="F19" s="51" t="s">
        <v>89</v>
      </c>
      <c r="G19" s="52" t="s">
        <v>30</v>
      </c>
      <c r="H19" s="52">
        <v>42612</v>
      </c>
      <c r="I19" s="51"/>
      <c r="J19" s="51"/>
      <c r="K19"/>
      <c r="L19" s="25"/>
      <c r="M19" s="26" t="s">
        <v>31</v>
      </c>
    </row>
    <row r="20" spans="1:13" ht="20.100000000000001" customHeight="1" x14ac:dyDescent="0.4">
      <c r="A20" s="35" t="s">
        <v>90</v>
      </c>
      <c r="B20" s="33" t="s">
        <v>59</v>
      </c>
      <c r="C20" s="33" t="s">
        <v>60</v>
      </c>
      <c r="D20" s="35" t="s">
        <v>91</v>
      </c>
      <c r="E20" s="21">
        <f t="shared" si="0"/>
        <v>19</v>
      </c>
      <c r="F20" s="51" t="s">
        <v>92</v>
      </c>
      <c r="G20" s="52" t="s">
        <v>30</v>
      </c>
      <c r="H20" s="52">
        <v>42604</v>
      </c>
      <c r="I20" s="51"/>
      <c r="J20" s="51"/>
      <c r="K20"/>
      <c r="L20" s="25"/>
      <c r="M20" s="26" t="s">
        <v>31</v>
      </c>
    </row>
    <row r="21" spans="1:13" ht="20.100000000000001" customHeight="1" x14ac:dyDescent="0.4">
      <c r="A21" s="35" t="s">
        <v>93</v>
      </c>
      <c r="B21" s="33" t="s">
        <v>94</v>
      </c>
      <c r="C21" s="33" t="s">
        <v>56</v>
      </c>
      <c r="D21" s="35" t="s">
        <v>95</v>
      </c>
      <c r="E21" s="21">
        <f t="shared" si="0"/>
        <v>20</v>
      </c>
      <c r="F21" s="51" t="s">
        <v>96</v>
      </c>
      <c r="G21" s="52" t="s">
        <v>30</v>
      </c>
      <c r="H21" s="52">
        <v>42621</v>
      </c>
      <c r="I21" s="51"/>
      <c r="J21" s="51"/>
      <c r="K21"/>
      <c r="L21" s="25"/>
      <c r="M21" s="26" t="s">
        <v>31</v>
      </c>
    </row>
    <row r="22" spans="1:13" ht="20.100000000000001" customHeight="1" x14ac:dyDescent="0.4">
      <c r="A22" s="35" t="s">
        <v>97</v>
      </c>
      <c r="B22" s="33" t="s">
        <v>94</v>
      </c>
      <c r="C22" s="33" t="s">
        <v>56</v>
      </c>
      <c r="D22" s="35" t="s">
        <v>98</v>
      </c>
      <c r="E22" s="21">
        <f t="shared" si="0"/>
        <v>21</v>
      </c>
      <c r="F22" s="51" t="s">
        <v>99</v>
      </c>
      <c r="G22" s="52" t="s">
        <v>30</v>
      </c>
      <c r="H22" s="52">
        <v>42622</v>
      </c>
      <c r="I22" s="51"/>
      <c r="J22" s="51"/>
      <c r="K22"/>
      <c r="L22" s="25"/>
      <c r="M22" s="26" t="s">
        <v>31</v>
      </c>
    </row>
    <row r="23" spans="1:13" ht="20.100000000000001" customHeight="1" x14ac:dyDescent="0.4">
      <c r="A23" s="35" t="s">
        <v>100</v>
      </c>
      <c r="B23" s="33" t="s">
        <v>94</v>
      </c>
      <c r="C23" s="33" t="s">
        <v>101</v>
      </c>
      <c r="D23" s="35" t="s">
        <v>102</v>
      </c>
      <c r="E23" s="21">
        <f t="shared" si="0"/>
        <v>22</v>
      </c>
      <c r="F23" s="51" t="s">
        <v>103</v>
      </c>
      <c r="G23" s="52" t="s">
        <v>30</v>
      </c>
      <c r="H23" s="52">
        <v>42625</v>
      </c>
      <c r="I23" s="51"/>
      <c r="J23" s="51"/>
      <c r="K23"/>
      <c r="L23" s="25"/>
      <c r="M23" s="26" t="s">
        <v>31</v>
      </c>
    </row>
    <row r="24" spans="1:13" ht="20.100000000000001" customHeight="1" x14ac:dyDescent="0.4">
      <c r="A24" s="35" t="s">
        <v>104</v>
      </c>
      <c r="B24" s="33" t="s">
        <v>94</v>
      </c>
      <c r="C24" s="33" t="s">
        <v>27</v>
      </c>
      <c r="D24" s="35" t="s">
        <v>105</v>
      </c>
      <c r="E24" s="21">
        <f t="shared" si="0"/>
        <v>23</v>
      </c>
      <c r="F24" s="51" t="s">
        <v>106</v>
      </c>
      <c r="G24" s="52" t="s">
        <v>30</v>
      </c>
      <c r="H24" s="52">
        <v>42626</v>
      </c>
      <c r="I24" s="51"/>
      <c r="J24" s="51"/>
      <c r="K24"/>
      <c r="L24" s="25"/>
      <c r="M24" s="26" t="s">
        <v>31</v>
      </c>
    </row>
    <row r="25" spans="1:13" ht="20.100000000000001" customHeight="1" x14ac:dyDescent="0.4">
      <c r="A25" s="35" t="s">
        <v>107</v>
      </c>
      <c r="B25" s="33" t="s">
        <v>108</v>
      </c>
      <c r="C25" s="33" t="s">
        <v>48</v>
      </c>
      <c r="D25" s="35" t="s">
        <v>109</v>
      </c>
      <c r="E25" s="21">
        <f t="shared" si="0"/>
        <v>24</v>
      </c>
      <c r="F25" s="51" t="s">
        <v>110</v>
      </c>
      <c r="G25" s="52" t="s">
        <v>30</v>
      </c>
      <c r="H25" s="52">
        <v>42632</v>
      </c>
      <c r="I25" s="51"/>
      <c r="J25" s="51"/>
      <c r="K25"/>
      <c r="L25" s="25"/>
      <c r="M25" s="26" t="s">
        <v>31</v>
      </c>
    </row>
    <row r="26" spans="1:13" ht="20.100000000000001" customHeight="1" x14ac:dyDescent="0.4">
      <c r="A26" s="35" t="s">
        <v>111</v>
      </c>
      <c r="B26" s="33" t="s">
        <v>108</v>
      </c>
      <c r="C26" s="33" t="s">
        <v>48</v>
      </c>
      <c r="D26" s="35" t="s">
        <v>112</v>
      </c>
      <c r="E26" s="21">
        <f t="shared" si="0"/>
        <v>25</v>
      </c>
      <c r="F26" s="51" t="s">
        <v>113</v>
      </c>
      <c r="G26" s="52" t="s">
        <v>30</v>
      </c>
      <c r="H26" s="52">
        <v>42633</v>
      </c>
      <c r="I26" s="51"/>
      <c r="J26" s="51"/>
      <c r="K26"/>
      <c r="L26" s="25"/>
      <c r="M26" s="26" t="s">
        <v>31</v>
      </c>
    </row>
    <row r="27" spans="1:13" ht="20.100000000000001" customHeight="1" x14ac:dyDescent="0.4">
      <c r="A27" s="35" t="s">
        <v>111</v>
      </c>
      <c r="B27" s="33" t="s">
        <v>108</v>
      </c>
      <c r="C27" s="33" t="s">
        <v>48</v>
      </c>
      <c r="D27" s="35" t="s">
        <v>114</v>
      </c>
      <c r="E27" s="21">
        <f t="shared" si="0"/>
        <v>26</v>
      </c>
      <c r="F27" s="51" t="s">
        <v>115</v>
      </c>
      <c r="G27" s="52" t="s">
        <v>30</v>
      </c>
      <c r="H27" s="52">
        <v>42649</v>
      </c>
      <c r="I27" s="51"/>
      <c r="J27" s="51"/>
      <c r="K27"/>
      <c r="L27" s="25"/>
      <c r="M27" s="26" t="s">
        <v>31</v>
      </c>
    </row>
    <row r="28" spans="1:13" ht="20.100000000000001" customHeight="1" x14ac:dyDescent="0.4">
      <c r="A28" s="35" t="s">
        <v>111</v>
      </c>
      <c r="B28" s="33" t="s">
        <v>108</v>
      </c>
      <c r="C28" s="33" t="s">
        <v>48</v>
      </c>
      <c r="D28" s="35" t="s">
        <v>116</v>
      </c>
      <c r="E28" s="21">
        <f t="shared" si="0"/>
        <v>27</v>
      </c>
      <c r="F28" s="51" t="s">
        <v>117</v>
      </c>
      <c r="G28" s="52" t="s">
        <v>30</v>
      </c>
      <c r="H28" s="52">
        <v>42649</v>
      </c>
      <c r="I28" s="51"/>
      <c r="J28" s="51"/>
      <c r="K28"/>
      <c r="L28" s="25"/>
      <c r="M28" s="26" t="s">
        <v>31</v>
      </c>
    </row>
    <row r="29" spans="1:13" ht="20.100000000000001" customHeight="1" x14ac:dyDescent="0.4">
      <c r="A29" s="35" t="s">
        <v>118</v>
      </c>
      <c r="B29" s="33" t="s">
        <v>108</v>
      </c>
      <c r="C29" s="33" t="s">
        <v>60</v>
      </c>
      <c r="D29" s="35" t="s">
        <v>119</v>
      </c>
      <c r="E29" s="21">
        <f t="shared" si="0"/>
        <v>28</v>
      </c>
      <c r="F29" s="51" t="s">
        <v>120</v>
      </c>
      <c r="G29" s="52" t="s">
        <v>30</v>
      </c>
      <c r="H29" s="52">
        <v>42636</v>
      </c>
      <c r="I29" s="51"/>
      <c r="J29" s="51"/>
      <c r="K29"/>
      <c r="L29" s="25"/>
      <c r="M29" s="26" t="s">
        <v>31</v>
      </c>
    </row>
    <row r="30" spans="1:13" ht="20.100000000000001" customHeight="1" x14ac:dyDescent="0.4">
      <c r="A30" s="35" t="s">
        <v>121</v>
      </c>
      <c r="B30" s="33" t="s">
        <v>108</v>
      </c>
      <c r="C30" s="33" t="s">
        <v>60</v>
      </c>
      <c r="D30" s="35" t="s">
        <v>122</v>
      </c>
      <c r="E30" s="21">
        <f t="shared" si="0"/>
        <v>29</v>
      </c>
      <c r="F30" s="51" t="s">
        <v>123</v>
      </c>
      <c r="G30" s="52" t="s">
        <v>30</v>
      </c>
      <c r="H30" s="52">
        <v>42635</v>
      </c>
      <c r="I30" s="51"/>
      <c r="J30" s="51"/>
      <c r="K30"/>
      <c r="L30" s="25"/>
      <c r="M30" s="26" t="s">
        <v>31</v>
      </c>
    </row>
    <row r="31" spans="1:13" ht="20.100000000000001" customHeight="1" x14ac:dyDescent="0.4">
      <c r="A31" s="35" t="s">
        <v>124</v>
      </c>
      <c r="B31" s="33" t="s">
        <v>108</v>
      </c>
      <c r="C31" s="33" t="s">
        <v>48</v>
      </c>
      <c r="D31" s="35" t="s">
        <v>125</v>
      </c>
      <c r="E31" s="21">
        <f t="shared" si="0"/>
        <v>30</v>
      </c>
      <c r="F31" s="51" t="s">
        <v>126</v>
      </c>
      <c r="G31" s="52" t="s">
        <v>30</v>
      </c>
      <c r="H31" s="52">
        <v>42641</v>
      </c>
      <c r="I31" s="51"/>
      <c r="J31" s="51"/>
      <c r="K31"/>
      <c r="L31" s="25"/>
      <c r="M31" s="26" t="s">
        <v>31</v>
      </c>
    </row>
    <row r="32" spans="1:13" ht="20.100000000000001" customHeight="1" x14ac:dyDescent="0.4">
      <c r="A32" s="35" t="s">
        <v>127</v>
      </c>
      <c r="B32" s="33" t="s">
        <v>128</v>
      </c>
      <c r="C32" s="33" t="s">
        <v>56</v>
      </c>
      <c r="D32" s="35" t="s">
        <v>129</v>
      </c>
      <c r="E32" s="21">
        <f t="shared" si="0"/>
        <v>31</v>
      </c>
      <c r="F32" s="51" t="s">
        <v>130</v>
      </c>
      <c r="G32" s="52" t="s">
        <v>30</v>
      </c>
      <c r="H32" s="52">
        <v>42649</v>
      </c>
      <c r="I32" s="51"/>
      <c r="J32" s="51"/>
      <c r="K32"/>
      <c r="L32" s="25"/>
      <c r="M32" s="26" t="s">
        <v>31</v>
      </c>
    </row>
    <row r="33" spans="1:13" ht="20.100000000000001" customHeight="1" x14ac:dyDescent="0.4">
      <c r="A33" s="35" t="s">
        <v>131</v>
      </c>
      <c r="B33" s="33" t="s">
        <v>128</v>
      </c>
      <c r="C33" s="33" t="s">
        <v>56</v>
      </c>
      <c r="D33" s="35" t="s">
        <v>132</v>
      </c>
      <c r="E33" s="21">
        <f t="shared" si="0"/>
        <v>32</v>
      </c>
      <c r="F33" s="31" t="s">
        <v>133</v>
      </c>
      <c r="G33" s="49" t="s">
        <v>134</v>
      </c>
      <c r="H33" s="31" t="s">
        <v>135</v>
      </c>
      <c r="I33" s="31"/>
      <c r="J33" s="31"/>
      <c r="K33"/>
      <c r="L33" s="25"/>
      <c r="M33" s="26" t="s">
        <v>86</v>
      </c>
    </row>
    <row r="34" spans="1:13" ht="20.100000000000001" customHeight="1" x14ac:dyDescent="0.4">
      <c r="A34" s="35" t="s">
        <v>136</v>
      </c>
      <c r="B34" s="33" t="s">
        <v>137</v>
      </c>
      <c r="C34" s="33" t="s">
        <v>27</v>
      </c>
      <c r="D34" s="35" t="s">
        <v>138</v>
      </c>
      <c r="E34" s="21">
        <f t="shared" si="0"/>
        <v>33</v>
      </c>
      <c r="F34" s="51" t="s">
        <v>139</v>
      </c>
      <c r="G34" s="52" t="s">
        <v>30</v>
      </c>
      <c r="H34" s="52">
        <v>42640</v>
      </c>
      <c r="I34" s="51"/>
      <c r="J34" s="52"/>
      <c r="K34"/>
      <c r="L34" s="25"/>
      <c r="M34" s="26" t="s">
        <v>31</v>
      </c>
    </row>
    <row r="35" spans="1:13" ht="20.100000000000001" customHeight="1" x14ac:dyDescent="0.4">
      <c r="A35" s="35" t="s">
        <v>140</v>
      </c>
      <c r="B35" s="33" t="s">
        <v>137</v>
      </c>
      <c r="C35" s="33" t="s">
        <v>60</v>
      </c>
      <c r="D35" s="35" t="s">
        <v>141</v>
      </c>
      <c r="E35" s="21">
        <f t="shared" si="0"/>
        <v>34</v>
      </c>
      <c r="F35" s="51" t="s">
        <v>142</v>
      </c>
      <c r="G35" s="52" t="s">
        <v>30</v>
      </c>
      <c r="H35" s="52">
        <v>42649</v>
      </c>
      <c r="I35" s="51"/>
      <c r="J35" s="52"/>
      <c r="K35"/>
      <c r="L35" s="25"/>
      <c r="M35" s="26" t="s">
        <v>31</v>
      </c>
    </row>
    <row r="36" spans="1:13" ht="20.100000000000001" customHeight="1" x14ac:dyDescent="0.4">
      <c r="A36" s="35" t="s">
        <v>143</v>
      </c>
      <c r="B36" s="33" t="s">
        <v>137</v>
      </c>
      <c r="C36" s="33" t="s">
        <v>60</v>
      </c>
      <c r="D36" s="35" t="s">
        <v>144</v>
      </c>
      <c r="E36" s="21">
        <f t="shared" si="0"/>
        <v>35</v>
      </c>
      <c r="F36" s="51" t="s">
        <v>145</v>
      </c>
      <c r="G36" s="52" t="s">
        <v>30</v>
      </c>
      <c r="H36" s="52">
        <v>42653</v>
      </c>
      <c r="I36" s="51"/>
      <c r="J36" s="52"/>
      <c r="K36"/>
      <c r="L36" s="25"/>
      <c r="M36" s="26" t="s">
        <v>31</v>
      </c>
    </row>
    <row r="37" spans="1:13" ht="20.100000000000001" customHeight="1" x14ac:dyDescent="0.4">
      <c r="A37" s="35" t="s">
        <v>146</v>
      </c>
      <c r="B37" s="33" t="s">
        <v>147</v>
      </c>
      <c r="C37" s="33" t="s">
        <v>56</v>
      </c>
      <c r="D37" s="35" t="s">
        <v>148</v>
      </c>
      <c r="E37" s="21">
        <f t="shared" si="0"/>
        <v>36</v>
      </c>
      <c r="F37" s="51" t="s">
        <v>149</v>
      </c>
      <c r="G37" s="52" t="s">
        <v>30</v>
      </c>
      <c r="H37" s="52">
        <v>42649</v>
      </c>
      <c r="I37" s="51"/>
      <c r="J37" s="52"/>
      <c r="K37"/>
      <c r="L37" s="25"/>
      <c r="M37" s="26" t="s">
        <v>31</v>
      </c>
    </row>
    <row r="38" spans="1:13" ht="20.100000000000001" customHeight="1" x14ac:dyDescent="0.4">
      <c r="A38" s="35" t="s">
        <v>150</v>
      </c>
      <c r="B38" s="33" t="s">
        <v>147</v>
      </c>
      <c r="C38" s="33" t="s">
        <v>56</v>
      </c>
      <c r="D38" s="35" t="s">
        <v>151</v>
      </c>
      <c r="E38" s="21">
        <f t="shared" si="0"/>
        <v>37</v>
      </c>
      <c r="F38" s="51" t="s">
        <v>152</v>
      </c>
      <c r="G38" s="52" t="s">
        <v>30</v>
      </c>
      <c r="H38" s="52">
        <v>42655</v>
      </c>
      <c r="I38" s="51"/>
      <c r="J38" s="52"/>
      <c r="K38"/>
      <c r="L38" s="25"/>
      <c r="M38" s="26" t="s">
        <v>31</v>
      </c>
    </row>
    <row r="39" spans="1:13" ht="20.100000000000001" customHeight="1" x14ac:dyDescent="0.4">
      <c r="A39" s="35" t="s">
        <v>153</v>
      </c>
      <c r="B39" s="33" t="s">
        <v>154</v>
      </c>
      <c r="C39" s="33" t="s">
        <v>27</v>
      </c>
      <c r="D39" s="35" t="s">
        <v>155</v>
      </c>
      <c r="E39" s="21">
        <f t="shared" si="0"/>
        <v>38</v>
      </c>
      <c r="F39" s="51" t="s">
        <v>156</v>
      </c>
      <c r="G39" s="52" t="s">
        <v>30</v>
      </c>
      <c r="H39" s="52">
        <v>42656</v>
      </c>
      <c r="I39" s="51"/>
      <c r="J39" s="52"/>
      <c r="K39"/>
      <c r="L39" s="25"/>
      <c r="M39" s="26" t="s">
        <v>31</v>
      </c>
    </row>
    <row r="40" spans="1:13" ht="20.100000000000001" customHeight="1" x14ac:dyDescent="0.4">
      <c r="A40" s="34" t="s">
        <v>157</v>
      </c>
      <c r="B40" s="36" t="s">
        <v>59</v>
      </c>
      <c r="C40" s="36" t="s">
        <v>48</v>
      </c>
      <c r="D40" s="34" t="s">
        <v>158</v>
      </c>
      <c r="E40" s="21">
        <f t="shared" si="0"/>
        <v>39</v>
      </c>
      <c r="F40" s="51" t="s">
        <v>159</v>
      </c>
      <c r="G40" s="52" t="s">
        <v>30</v>
      </c>
      <c r="H40" s="52">
        <v>42690</v>
      </c>
      <c r="I40" s="51"/>
      <c r="J40" s="52"/>
      <c r="K40"/>
      <c r="M40" s="26" t="s">
        <v>31</v>
      </c>
    </row>
    <row r="41" spans="1:13" ht="20.100000000000001" customHeight="1" x14ac:dyDescent="0.4">
      <c r="A41" s="34" t="s">
        <v>160</v>
      </c>
      <c r="B41" s="36" t="s">
        <v>161</v>
      </c>
      <c r="C41" s="36" t="s">
        <v>48</v>
      </c>
      <c r="D41" s="34" t="s">
        <v>162</v>
      </c>
      <c r="E41" s="21">
        <f t="shared" si="0"/>
        <v>40</v>
      </c>
      <c r="F41" s="51" t="s">
        <v>163</v>
      </c>
      <c r="G41" s="52" t="s">
        <v>30</v>
      </c>
      <c r="H41" s="52">
        <v>42977</v>
      </c>
      <c r="I41" s="51" t="s">
        <v>86</v>
      </c>
      <c r="J41" s="52"/>
      <c r="K41"/>
      <c r="M41" s="26" t="s">
        <v>31</v>
      </c>
    </row>
    <row r="42" spans="1:13" ht="20.100000000000001" customHeight="1" x14ac:dyDescent="0.4">
      <c r="A42" s="34"/>
      <c r="B42" s="36"/>
      <c r="C42" s="36"/>
      <c r="D42" s="34" t="s">
        <v>164</v>
      </c>
      <c r="E42" s="21">
        <f>E41+1</f>
        <v>41</v>
      </c>
      <c r="F42" s="51" t="s">
        <v>165</v>
      </c>
      <c r="G42" s="52" t="s">
        <v>30</v>
      </c>
      <c r="H42" s="52">
        <v>42978</v>
      </c>
      <c r="I42" s="51" t="s">
        <v>86</v>
      </c>
      <c r="J42" s="52"/>
      <c r="K42"/>
      <c r="M42" s="26" t="s">
        <v>31</v>
      </c>
    </row>
    <row r="43" spans="1:13" ht="20.100000000000001" customHeight="1" x14ac:dyDescent="0.4">
      <c r="A43" s="34" t="s">
        <v>160</v>
      </c>
      <c r="B43" s="36" t="s">
        <v>161</v>
      </c>
      <c r="C43" s="36" t="s">
        <v>27</v>
      </c>
      <c r="D43" s="34" t="s">
        <v>166</v>
      </c>
      <c r="E43" s="21">
        <f t="shared" ref="E43:E105" si="1">E42+1</f>
        <v>42</v>
      </c>
      <c r="F43" s="51" t="s">
        <v>167</v>
      </c>
      <c r="G43" s="52" t="s">
        <v>30</v>
      </c>
      <c r="H43" s="52">
        <v>42689</v>
      </c>
      <c r="I43" s="51"/>
      <c r="J43" s="52"/>
      <c r="K43"/>
      <c r="M43" s="26" t="s">
        <v>31</v>
      </c>
    </row>
    <row r="44" spans="1:13" ht="20.100000000000001" customHeight="1" x14ac:dyDescent="0.4">
      <c r="A44" s="34" t="s">
        <v>168</v>
      </c>
      <c r="B44" s="36" t="s">
        <v>137</v>
      </c>
      <c r="C44" s="36" t="s">
        <v>60</v>
      </c>
      <c r="D44" s="34" t="s">
        <v>168</v>
      </c>
      <c r="E44" s="21">
        <f t="shared" si="1"/>
        <v>43</v>
      </c>
      <c r="F44" s="51" t="s">
        <v>169</v>
      </c>
      <c r="G44" s="52" t="s">
        <v>30</v>
      </c>
      <c r="H44" s="52">
        <v>42697</v>
      </c>
      <c r="I44" s="51"/>
      <c r="J44" s="52"/>
      <c r="K44"/>
      <c r="M44" s="26" t="s">
        <v>31</v>
      </c>
    </row>
    <row r="45" spans="1:13" ht="20.100000000000001" customHeight="1" x14ac:dyDescent="0.4">
      <c r="A45" s="34" t="s">
        <v>170</v>
      </c>
      <c r="B45" s="36" t="s">
        <v>171</v>
      </c>
      <c r="C45" s="36" t="s">
        <v>48</v>
      </c>
      <c r="D45" s="34" t="s">
        <v>172</v>
      </c>
      <c r="E45" s="21">
        <f t="shared" si="1"/>
        <v>44</v>
      </c>
      <c r="F45" s="51" t="s">
        <v>173</v>
      </c>
      <c r="G45" s="52" t="s">
        <v>30</v>
      </c>
      <c r="H45" s="52">
        <v>42830</v>
      </c>
      <c r="I45" s="51"/>
      <c r="J45" s="52"/>
      <c r="K45"/>
      <c r="M45" s="26" t="s">
        <v>31</v>
      </c>
    </row>
    <row r="46" spans="1:13" ht="20.100000000000001" customHeight="1" x14ac:dyDescent="0.4">
      <c r="A46" s="34" t="s">
        <v>172</v>
      </c>
      <c r="B46" s="36" t="s">
        <v>171</v>
      </c>
      <c r="C46" s="36" t="s">
        <v>48</v>
      </c>
      <c r="D46" s="34" t="s">
        <v>174</v>
      </c>
      <c r="E46" s="21">
        <f t="shared" si="1"/>
        <v>45</v>
      </c>
      <c r="F46" s="51" t="s">
        <v>175</v>
      </c>
      <c r="G46" s="52" t="s">
        <v>30</v>
      </c>
      <c r="H46" s="52">
        <v>42839</v>
      </c>
      <c r="I46" s="51"/>
      <c r="J46" s="52"/>
      <c r="K46"/>
      <c r="M46" s="26" t="s">
        <v>31</v>
      </c>
    </row>
    <row r="47" spans="1:13" ht="20.100000000000001" customHeight="1" x14ac:dyDescent="0.4">
      <c r="A47" s="34" t="s">
        <v>176</v>
      </c>
      <c r="B47" s="36" t="s">
        <v>171</v>
      </c>
      <c r="C47" s="36" t="s">
        <v>48</v>
      </c>
      <c r="D47" s="34" t="s">
        <v>177</v>
      </c>
      <c r="E47" s="21">
        <f t="shared" si="1"/>
        <v>46</v>
      </c>
      <c r="F47" s="51" t="s">
        <v>178</v>
      </c>
      <c r="G47" s="52" t="s">
        <v>30</v>
      </c>
      <c r="H47" s="52">
        <v>42849</v>
      </c>
      <c r="I47" s="51"/>
      <c r="J47" s="52"/>
      <c r="K47"/>
      <c r="M47" s="26" t="s">
        <v>31</v>
      </c>
    </row>
    <row r="48" spans="1:13" ht="20.100000000000001" customHeight="1" x14ac:dyDescent="0.4">
      <c r="A48" s="34" t="s">
        <v>179</v>
      </c>
      <c r="B48" s="36" t="s">
        <v>171</v>
      </c>
      <c r="C48" s="36" t="s">
        <v>48</v>
      </c>
      <c r="D48" s="34" t="s">
        <v>179</v>
      </c>
      <c r="E48" s="21">
        <f t="shared" si="1"/>
        <v>47</v>
      </c>
      <c r="F48" s="51" t="s">
        <v>180</v>
      </c>
      <c r="G48" s="52" t="s">
        <v>30</v>
      </c>
      <c r="H48" s="52">
        <v>42787</v>
      </c>
      <c r="I48" s="51"/>
      <c r="J48" s="52"/>
      <c r="K48"/>
      <c r="M48" s="26" t="s">
        <v>31</v>
      </c>
    </row>
    <row r="49" spans="1:13" ht="20.100000000000001" customHeight="1" x14ac:dyDescent="0.4">
      <c r="A49" s="34" t="s">
        <v>181</v>
      </c>
      <c r="B49" s="36" t="s">
        <v>161</v>
      </c>
      <c r="C49" s="36" t="s">
        <v>182</v>
      </c>
      <c r="D49" s="34" t="s">
        <v>181</v>
      </c>
      <c r="E49" s="21">
        <f t="shared" si="1"/>
        <v>48</v>
      </c>
      <c r="F49" s="51" t="s">
        <v>183</v>
      </c>
      <c r="G49" s="52" t="s">
        <v>30</v>
      </c>
      <c r="H49" s="52">
        <v>42794</v>
      </c>
      <c r="I49" s="51"/>
      <c r="J49" s="52"/>
      <c r="K49"/>
      <c r="M49" s="26" t="s">
        <v>31</v>
      </c>
    </row>
    <row r="50" spans="1:13" ht="20.100000000000001" customHeight="1" x14ac:dyDescent="0.4">
      <c r="A50" s="34" t="s">
        <v>184</v>
      </c>
      <c r="B50" s="36" t="s">
        <v>161</v>
      </c>
      <c r="C50" s="36" t="s">
        <v>60</v>
      </c>
      <c r="D50" s="34" t="s">
        <v>184</v>
      </c>
      <c r="E50" s="21">
        <f t="shared" si="1"/>
        <v>49</v>
      </c>
      <c r="F50" s="51" t="s">
        <v>185</v>
      </c>
      <c r="G50" s="52" t="s">
        <v>30</v>
      </c>
      <c r="H50" s="52">
        <v>42685</v>
      </c>
      <c r="I50" s="51"/>
      <c r="J50" s="52"/>
      <c r="K50"/>
      <c r="M50" s="26" t="s">
        <v>31</v>
      </c>
    </row>
    <row r="51" spans="1:13" ht="20.100000000000001" customHeight="1" x14ac:dyDescent="0.4">
      <c r="A51" s="34" t="s">
        <v>186</v>
      </c>
      <c r="B51" s="36" t="s">
        <v>161</v>
      </c>
      <c r="C51" s="36" t="s">
        <v>60</v>
      </c>
      <c r="D51" s="34" t="s">
        <v>186</v>
      </c>
      <c r="E51" s="21">
        <f t="shared" si="1"/>
        <v>50</v>
      </c>
      <c r="F51" s="51" t="s">
        <v>187</v>
      </c>
      <c r="G51" s="52" t="s">
        <v>30</v>
      </c>
      <c r="H51" s="52">
        <v>42766</v>
      </c>
      <c r="I51" s="51"/>
      <c r="J51" s="52"/>
      <c r="K51"/>
      <c r="M51" s="26" t="s">
        <v>31</v>
      </c>
    </row>
    <row r="52" spans="1:13" ht="20.100000000000001" customHeight="1" x14ac:dyDescent="0.4">
      <c r="A52" s="37" t="s">
        <v>188</v>
      </c>
      <c r="B52" s="36" t="s">
        <v>189</v>
      </c>
      <c r="C52" s="36" t="s">
        <v>190</v>
      </c>
      <c r="D52" s="37" t="s">
        <v>188</v>
      </c>
      <c r="E52" s="21">
        <f t="shared" si="1"/>
        <v>51</v>
      </c>
      <c r="F52" s="51" t="s">
        <v>191</v>
      </c>
      <c r="G52" s="52" t="s">
        <v>30</v>
      </c>
      <c r="H52" s="52">
        <v>42691</v>
      </c>
      <c r="I52" s="51"/>
      <c r="J52" s="52"/>
      <c r="K52"/>
      <c r="M52" s="26" t="s">
        <v>31</v>
      </c>
    </row>
    <row r="53" spans="1:13" ht="20.100000000000001" customHeight="1" x14ac:dyDescent="0.4">
      <c r="A53" s="37" t="s">
        <v>192</v>
      </c>
      <c r="B53" s="36" t="s">
        <v>189</v>
      </c>
      <c r="C53" s="36" t="s">
        <v>190</v>
      </c>
      <c r="D53" s="37" t="s">
        <v>192</v>
      </c>
      <c r="E53" s="21">
        <f t="shared" si="1"/>
        <v>52</v>
      </c>
      <c r="F53" s="51" t="s">
        <v>193</v>
      </c>
      <c r="G53" s="52" t="s">
        <v>30</v>
      </c>
      <c r="H53" s="52">
        <v>42790</v>
      </c>
      <c r="I53" s="51"/>
      <c r="J53" s="52"/>
      <c r="K53"/>
      <c r="M53" s="26" t="s">
        <v>31</v>
      </c>
    </row>
    <row r="54" spans="1:13" ht="20.100000000000001" customHeight="1" x14ac:dyDescent="0.4">
      <c r="A54" s="37" t="s">
        <v>194</v>
      </c>
      <c r="B54" s="36" t="s">
        <v>189</v>
      </c>
      <c r="C54" s="36" t="s">
        <v>190</v>
      </c>
      <c r="D54" s="37" t="s">
        <v>194</v>
      </c>
      <c r="E54" s="21">
        <f t="shared" si="1"/>
        <v>53</v>
      </c>
      <c r="F54" s="51" t="s">
        <v>195</v>
      </c>
      <c r="G54" s="52" t="s">
        <v>30</v>
      </c>
      <c r="H54" s="52">
        <v>42794</v>
      </c>
      <c r="I54" s="51"/>
      <c r="J54" s="52"/>
      <c r="K54"/>
      <c r="M54" s="26" t="s">
        <v>31</v>
      </c>
    </row>
    <row r="55" spans="1:13" ht="20.100000000000001" customHeight="1" x14ac:dyDescent="0.4">
      <c r="A55" s="37" t="s">
        <v>196</v>
      </c>
      <c r="B55" s="36" t="s">
        <v>189</v>
      </c>
      <c r="C55" s="36" t="s">
        <v>190</v>
      </c>
      <c r="D55" s="37" t="s">
        <v>196</v>
      </c>
      <c r="E55" s="21">
        <f t="shared" si="1"/>
        <v>54</v>
      </c>
      <c r="F55" s="51" t="s">
        <v>197</v>
      </c>
      <c r="G55" s="52" t="s">
        <v>30</v>
      </c>
      <c r="H55" s="52">
        <v>42790</v>
      </c>
      <c r="I55" s="51"/>
      <c r="J55" s="52"/>
      <c r="K55"/>
      <c r="M55" s="26" t="s">
        <v>31</v>
      </c>
    </row>
    <row r="56" spans="1:13" ht="20.100000000000001" customHeight="1" x14ac:dyDescent="0.4">
      <c r="A56" s="37" t="s">
        <v>198</v>
      </c>
      <c r="B56" s="36" t="s">
        <v>189</v>
      </c>
      <c r="C56" s="36" t="s">
        <v>190</v>
      </c>
      <c r="D56" s="37" t="s">
        <v>198</v>
      </c>
      <c r="E56" s="21">
        <f t="shared" si="1"/>
        <v>55</v>
      </c>
      <c r="F56" s="51" t="s">
        <v>199</v>
      </c>
      <c r="G56" s="52" t="s">
        <v>30</v>
      </c>
      <c r="H56" s="52">
        <v>42775</v>
      </c>
      <c r="I56" s="51"/>
      <c r="J56" s="52"/>
      <c r="K56"/>
      <c r="M56" s="26" t="s">
        <v>31</v>
      </c>
    </row>
    <row r="57" spans="1:13" ht="20.100000000000001" customHeight="1" x14ac:dyDescent="0.4">
      <c r="A57" s="37" t="s">
        <v>200</v>
      </c>
      <c r="B57" s="36" t="s">
        <v>189</v>
      </c>
      <c r="C57" s="36" t="s">
        <v>190</v>
      </c>
      <c r="D57" s="37" t="s">
        <v>200</v>
      </c>
      <c r="E57" s="21">
        <f t="shared" si="1"/>
        <v>56</v>
      </c>
      <c r="F57" s="51" t="s">
        <v>201</v>
      </c>
      <c r="G57" s="52" t="s">
        <v>30</v>
      </c>
      <c r="H57" s="52">
        <v>42790</v>
      </c>
      <c r="I57" s="51"/>
      <c r="J57" s="52"/>
      <c r="K57"/>
      <c r="M57" s="26" t="s">
        <v>31</v>
      </c>
    </row>
    <row r="58" spans="1:13" ht="20.100000000000001" customHeight="1" x14ac:dyDescent="0.4">
      <c r="A58" s="32" t="s">
        <v>202</v>
      </c>
      <c r="B58" s="33" t="s">
        <v>59</v>
      </c>
      <c r="C58" s="36" t="s">
        <v>48</v>
      </c>
      <c r="D58" s="34" t="s">
        <v>203</v>
      </c>
      <c r="E58" s="21">
        <f t="shared" si="1"/>
        <v>57</v>
      </c>
      <c r="F58" s="51" t="s">
        <v>204</v>
      </c>
      <c r="G58" s="52" t="s">
        <v>30</v>
      </c>
      <c r="H58" s="52">
        <v>42859</v>
      </c>
      <c r="I58" s="51"/>
      <c r="J58" s="52"/>
      <c r="K58"/>
      <c r="M58" s="26" t="s">
        <v>31</v>
      </c>
    </row>
    <row r="59" spans="1:13" ht="20.100000000000001" customHeight="1" x14ac:dyDescent="0.4">
      <c r="A59" s="32" t="s">
        <v>202</v>
      </c>
      <c r="B59" s="33" t="s">
        <v>59</v>
      </c>
      <c r="C59" s="36" t="s">
        <v>48</v>
      </c>
      <c r="D59" s="34" t="s">
        <v>205</v>
      </c>
      <c r="E59" s="21">
        <f t="shared" si="1"/>
        <v>58</v>
      </c>
      <c r="F59" s="51" t="s">
        <v>206</v>
      </c>
      <c r="G59" s="52" t="s">
        <v>30</v>
      </c>
      <c r="H59" s="52">
        <v>42857</v>
      </c>
      <c r="I59" s="51"/>
      <c r="J59" s="52"/>
      <c r="K59"/>
      <c r="M59" s="26" t="s">
        <v>31</v>
      </c>
    </row>
    <row r="60" spans="1:13" ht="20.100000000000001" customHeight="1" x14ac:dyDescent="0.4">
      <c r="A60" s="38" t="s">
        <v>207</v>
      </c>
      <c r="B60" s="33" t="s">
        <v>59</v>
      </c>
      <c r="C60" s="36" t="s">
        <v>48</v>
      </c>
      <c r="D60" s="34" t="s">
        <v>208</v>
      </c>
      <c r="E60" s="21">
        <f t="shared" si="1"/>
        <v>59</v>
      </c>
      <c r="F60" s="51" t="s">
        <v>209</v>
      </c>
      <c r="G60" s="52" t="s">
        <v>30</v>
      </c>
      <c r="H60" s="52">
        <v>42864</v>
      </c>
      <c r="I60" s="51"/>
      <c r="J60" s="52"/>
      <c r="K60"/>
      <c r="M60" s="26" t="s">
        <v>31</v>
      </c>
    </row>
    <row r="61" spans="1:13" ht="20.100000000000001" customHeight="1" x14ac:dyDescent="0.4">
      <c r="A61" s="32" t="s">
        <v>210</v>
      </c>
      <c r="B61" s="33" t="s">
        <v>211</v>
      </c>
      <c r="C61" s="36" t="s">
        <v>212</v>
      </c>
      <c r="D61" s="34" t="s">
        <v>213</v>
      </c>
      <c r="E61" s="21">
        <f t="shared" si="1"/>
        <v>60</v>
      </c>
      <c r="F61" s="51" t="s">
        <v>214</v>
      </c>
      <c r="G61" s="52" t="s">
        <v>30</v>
      </c>
      <c r="H61" s="52">
        <v>42889</v>
      </c>
      <c r="I61" s="51"/>
      <c r="J61" s="52"/>
      <c r="K61"/>
      <c r="M61" s="26" t="s">
        <v>31</v>
      </c>
    </row>
    <row r="62" spans="1:13" ht="20.100000000000001" customHeight="1" x14ac:dyDescent="0.4">
      <c r="A62" s="38" t="s">
        <v>215</v>
      </c>
      <c r="B62" s="33" t="s">
        <v>137</v>
      </c>
      <c r="C62" s="36" t="s">
        <v>27</v>
      </c>
      <c r="D62" s="34" t="s">
        <v>216</v>
      </c>
      <c r="E62" s="21">
        <f t="shared" si="1"/>
        <v>61</v>
      </c>
      <c r="F62" s="51" t="s">
        <v>217</v>
      </c>
      <c r="G62" s="52" t="s">
        <v>30</v>
      </c>
      <c r="H62" s="52">
        <v>42929</v>
      </c>
      <c r="I62" s="51"/>
      <c r="J62" s="52" t="s">
        <v>86</v>
      </c>
      <c r="K62"/>
      <c r="M62" s="26" t="s">
        <v>31</v>
      </c>
    </row>
    <row r="63" spans="1:13" ht="20.100000000000001" customHeight="1" x14ac:dyDescent="0.4">
      <c r="A63" s="38" t="s">
        <v>218</v>
      </c>
      <c r="B63" s="33" t="s">
        <v>137</v>
      </c>
      <c r="C63" s="36" t="s">
        <v>60</v>
      </c>
      <c r="D63" s="34" t="s">
        <v>219</v>
      </c>
      <c r="E63" s="21">
        <f t="shared" si="1"/>
        <v>62</v>
      </c>
      <c r="F63" s="51" t="s">
        <v>220</v>
      </c>
      <c r="G63" s="52" t="s">
        <v>30</v>
      </c>
      <c r="H63" s="52">
        <v>42929</v>
      </c>
      <c r="I63" s="51"/>
      <c r="J63" s="52" t="s">
        <v>86</v>
      </c>
      <c r="K63"/>
      <c r="M63" s="26" t="s">
        <v>31</v>
      </c>
    </row>
    <row r="64" spans="1:13" ht="20.100000000000001" customHeight="1" x14ac:dyDescent="0.4">
      <c r="A64" s="39" t="s">
        <v>221</v>
      </c>
      <c r="B64" s="40" t="s">
        <v>59</v>
      </c>
      <c r="C64" s="41" t="s">
        <v>27</v>
      </c>
      <c r="D64" s="42" t="s">
        <v>222</v>
      </c>
      <c r="E64" s="21">
        <f t="shared" si="1"/>
        <v>63</v>
      </c>
      <c r="F64" s="51" t="s">
        <v>223</v>
      </c>
      <c r="G64" s="52" t="s">
        <v>30</v>
      </c>
      <c r="H64" s="52">
        <v>42839</v>
      </c>
      <c r="I64" s="51"/>
      <c r="J64" s="52"/>
      <c r="K64"/>
      <c r="M64" s="26" t="s">
        <v>31</v>
      </c>
    </row>
    <row r="65" spans="1:13" ht="20.100000000000001" customHeight="1" x14ac:dyDescent="0.4">
      <c r="A65" s="38" t="s">
        <v>224</v>
      </c>
      <c r="B65" s="33" t="s">
        <v>59</v>
      </c>
      <c r="C65" s="36" t="s">
        <v>48</v>
      </c>
      <c r="D65" s="34" t="s">
        <v>225</v>
      </c>
      <c r="E65" s="21">
        <f t="shared" si="1"/>
        <v>64</v>
      </c>
      <c r="F65" s="51" t="s">
        <v>226</v>
      </c>
      <c r="G65" s="52" t="s">
        <v>30</v>
      </c>
      <c r="H65" s="52">
        <v>42850</v>
      </c>
      <c r="I65" s="51"/>
      <c r="J65" s="52"/>
      <c r="K65"/>
      <c r="M65" s="26" t="s">
        <v>31</v>
      </c>
    </row>
    <row r="66" spans="1:13" ht="20.100000000000001" customHeight="1" x14ac:dyDescent="0.4">
      <c r="A66" s="38" t="s">
        <v>227</v>
      </c>
      <c r="B66" s="33" t="s">
        <v>59</v>
      </c>
      <c r="C66" s="36" t="s">
        <v>27</v>
      </c>
      <c r="D66" s="34" t="s">
        <v>228</v>
      </c>
      <c r="E66" s="21">
        <f t="shared" si="1"/>
        <v>65</v>
      </c>
      <c r="F66" s="51" t="s">
        <v>229</v>
      </c>
      <c r="G66" s="52" t="s">
        <v>30</v>
      </c>
      <c r="H66" s="52">
        <v>42975</v>
      </c>
      <c r="I66" s="51"/>
      <c r="J66" s="52"/>
      <c r="K66"/>
      <c r="M66" s="26" t="s">
        <v>86</v>
      </c>
    </row>
    <row r="67" spans="1:13" ht="20.100000000000001" customHeight="1" x14ac:dyDescent="0.4">
      <c r="A67" s="38" t="s">
        <v>230</v>
      </c>
      <c r="B67" s="33" t="s">
        <v>59</v>
      </c>
      <c r="C67" s="36" t="s">
        <v>48</v>
      </c>
      <c r="D67" s="34" t="s">
        <v>231</v>
      </c>
      <c r="E67" s="21">
        <f t="shared" si="1"/>
        <v>66</v>
      </c>
      <c r="F67" s="51" t="s">
        <v>232</v>
      </c>
      <c r="G67" s="52" t="s">
        <v>30</v>
      </c>
      <c r="H67" s="52">
        <v>43007</v>
      </c>
      <c r="I67" s="51" t="s">
        <v>86</v>
      </c>
      <c r="J67" s="52"/>
      <c r="K67"/>
      <c r="M67" s="26" t="s">
        <v>86</v>
      </c>
    </row>
    <row r="68" spans="1:13" ht="20.100000000000001" customHeight="1" x14ac:dyDescent="0.4">
      <c r="A68" s="38" t="s">
        <v>233</v>
      </c>
      <c r="B68" s="33" t="s">
        <v>59</v>
      </c>
      <c r="C68" s="36" t="s">
        <v>27</v>
      </c>
      <c r="D68" s="34" t="s">
        <v>234</v>
      </c>
      <c r="E68" s="21">
        <f t="shared" si="1"/>
        <v>67</v>
      </c>
      <c r="F68" s="51" t="s">
        <v>235</v>
      </c>
      <c r="G68" s="52" t="s">
        <v>30</v>
      </c>
      <c r="H68" s="52">
        <v>43000</v>
      </c>
      <c r="I68" s="51" t="s">
        <v>86</v>
      </c>
      <c r="J68" s="52"/>
      <c r="K68"/>
      <c r="M68" s="26" t="s">
        <v>86</v>
      </c>
    </row>
    <row r="69" spans="1:13" ht="20.100000000000001" customHeight="1" x14ac:dyDescent="0.4">
      <c r="A69" s="38" t="s">
        <v>236</v>
      </c>
      <c r="B69" s="33" t="s">
        <v>59</v>
      </c>
      <c r="C69" s="36" t="s">
        <v>48</v>
      </c>
      <c r="D69" s="34" t="s">
        <v>237</v>
      </c>
      <c r="E69" s="21">
        <f t="shared" si="1"/>
        <v>68</v>
      </c>
      <c r="F69" s="51" t="s">
        <v>238</v>
      </c>
      <c r="G69" s="52" t="s">
        <v>30</v>
      </c>
      <c r="H69" s="52">
        <v>43000</v>
      </c>
      <c r="I69" s="51" t="s">
        <v>86</v>
      </c>
      <c r="J69" s="52"/>
      <c r="K69"/>
      <c r="M69" s="26" t="s">
        <v>86</v>
      </c>
    </row>
    <row r="70" spans="1:13" ht="20.100000000000001" customHeight="1" x14ac:dyDescent="0.4">
      <c r="A70" s="38" t="s">
        <v>239</v>
      </c>
      <c r="B70" s="33" t="s">
        <v>59</v>
      </c>
      <c r="C70" s="36" t="s">
        <v>27</v>
      </c>
      <c r="D70" s="34" t="s">
        <v>240</v>
      </c>
      <c r="E70" s="21">
        <f t="shared" si="1"/>
        <v>69</v>
      </c>
      <c r="F70" s="51" t="s">
        <v>241</v>
      </c>
      <c r="G70" s="52" t="s">
        <v>30</v>
      </c>
      <c r="H70" s="52">
        <v>42976</v>
      </c>
      <c r="I70" s="51"/>
      <c r="J70" s="52"/>
      <c r="K70"/>
      <c r="M70" s="26" t="s">
        <v>86</v>
      </c>
    </row>
    <row r="71" spans="1:13" ht="20.100000000000001" customHeight="1" x14ac:dyDescent="0.4">
      <c r="A71" s="38" t="s">
        <v>242</v>
      </c>
      <c r="B71" s="33" t="s">
        <v>59</v>
      </c>
      <c r="C71" s="36" t="s">
        <v>48</v>
      </c>
      <c r="D71" s="34" t="s">
        <v>243</v>
      </c>
      <c r="E71" s="21">
        <f t="shared" si="1"/>
        <v>70</v>
      </c>
      <c r="F71" s="51" t="s">
        <v>244</v>
      </c>
      <c r="G71" s="52" t="s">
        <v>30</v>
      </c>
      <c r="H71" s="52">
        <v>42985</v>
      </c>
      <c r="I71" s="51" t="s">
        <v>86</v>
      </c>
      <c r="J71" s="52"/>
      <c r="K71"/>
      <c r="M71" s="26" t="s">
        <v>86</v>
      </c>
    </row>
    <row r="72" spans="1:13" ht="20.100000000000001" customHeight="1" x14ac:dyDescent="0.4">
      <c r="A72" s="38" t="s">
        <v>242</v>
      </c>
      <c r="B72" s="33" t="s">
        <v>59</v>
      </c>
      <c r="C72" s="36" t="s">
        <v>48</v>
      </c>
      <c r="D72" s="34" t="s">
        <v>245</v>
      </c>
      <c r="E72" s="21">
        <f t="shared" si="1"/>
        <v>71</v>
      </c>
      <c r="F72" s="51" t="s">
        <v>246</v>
      </c>
      <c r="G72" s="52" t="s">
        <v>30</v>
      </c>
      <c r="H72" s="52">
        <v>42998</v>
      </c>
      <c r="I72" s="51" t="s">
        <v>86</v>
      </c>
      <c r="J72" s="52"/>
      <c r="K72"/>
      <c r="M72" s="26" t="s">
        <v>86</v>
      </c>
    </row>
    <row r="73" spans="1:13" ht="20.100000000000001" customHeight="1" x14ac:dyDescent="0.4">
      <c r="A73" s="38" t="s">
        <v>247</v>
      </c>
      <c r="B73" s="33" t="s">
        <v>248</v>
      </c>
      <c r="C73" s="36" t="s">
        <v>27</v>
      </c>
      <c r="D73" s="34" t="s">
        <v>249</v>
      </c>
      <c r="E73" s="21">
        <f t="shared" si="1"/>
        <v>72</v>
      </c>
      <c r="F73" s="51" t="s">
        <v>250</v>
      </c>
      <c r="G73" s="52" t="s">
        <v>30</v>
      </c>
      <c r="H73" s="52">
        <v>42901</v>
      </c>
      <c r="I73" s="51"/>
      <c r="J73" s="52"/>
      <c r="K73"/>
      <c r="M73" s="26" t="s">
        <v>31</v>
      </c>
    </row>
    <row r="74" spans="1:13" ht="20.100000000000001" customHeight="1" x14ac:dyDescent="0.4">
      <c r="A74" s="32" t="s">
        <v>251</v>
      </c>
      <c r="B74" s="33" t="s">
        <v>248</v>
      </c>
      <c r="C74" s="36" t="s">
        <v>48</v>
      </c>
      <c r="D74" s="34" t="s">
        <v>252</v>
      </c>
      <c r="E74" s="21">
        <f t="shared" si="1"/>
        <v>73</v>
      </c>
      <c r="F74" s="51" t="s">
        <v>253</v>
      </c>
      <c r="G74" s="52" t="s">
        <v>30</v>
      </c>
      <c r="H74" s="52">
        <v>42916</v>
      </c>
      <c r="I74" s="51"/>
      <c r="J74" s="52" t="s">
        <v>86</v>
      </c>
      <c r="K74"/>
      <c r="M74" s="26" t="s">
        <v>31</v>
      </c>
    </row>
    <row r="75" spans="1:13" ht="20.100000000000001" customHeight="1" x14ac:dyDescent="0.4">
      <c r="A75" s="38" t="s">
        <v>254</v>
      </c>
      <c r="B75" s="33" t="s">
        <v>248</v>
      </c>
      <c r="C75" s="36" t="s">
        <v>27</v>
      </c>
      <c r="D75" s="34" t="s">
        <v>255</v>
      </c>
      <c r="E75" s="21">
        <f t="shared" si="1"/>
        <v>74</v>
      </c>
      <c r="F75" s="51" t="s">
        <v>256</v>
      </c>
      <c r="G75" s="52" t="s">
        <v>30</v>
      </c>
      <c r="H75" s="52">
        <v>42895</v>
      </c>
      <c r="I75" s="51"/>
      <c r="J75" s="52" t="s">
        <v>86</v>
      </c>
      <c r="K75"/>
      <c r="M75" s="26" t="s">
        <v>31</v>
      </c>
    </row>
    <row r="76" spans="1:13" ht="20.100000000000001" customHeight="1" x14ac:dyDescent="0.4">
      <c r="A76" s="32" t="s">
        <v>257</v>
      </c>
      <c r="B76" s="33" t="s">
        <v>248</v>
      </c>
      <c r="C76" s="36" t="s">
        <v>56</v>
      </c>
      <c r="D76" s="34" t="s">
        <v>258</v>
      </c>
      <c r="E76" s="21">
        <f t="shared" si="1"/>
        <v>75</v>
      </c>
      <c r="F76" s="51" t="s">
        <v>259</v>
      </c>
      <c r="G76" s="52" t="s">
        <v>30</v>
      </c>
      <c r="H76" s="52">
        <v>42922</v>
      </c>
      <c r="I76" s="51"/>
      <c r="J76" s="52" t="s">
        <v>86</v>
      </c>
      <c r="K76"/>
      <c r="M76" s="26" t="s">
        <v>31</v>
      </c>
    </row>
    <row r="77" spans="1:13" ht="20.100000000000001" customHeight="1" x14ac:dyDescent="0.4">
      <c r="A77" s="32" t="s">
        <v>260</v>
      </c>
      <c r="B77" s="33" t="s">
        <v>248</v>
      </c>
      <c r="C77" s="36" t="s">
        <v>48</v>
      </c>
      <c r="D77" s="34" t="s">
        <v>261</v>
      </c>
      <c r="E77" s="21">
        <f t="shared" si="1"/>
        <v>76</v>
      </c>
      <c r="F77" s="51" t="s">
        <v>262</v>
      </c>
      <c r="G77" s="52" t="s">
        <v>30</v>
      </c>
      <c r="H77" s="52">
        <v>42928</v>
      </c>
      <c r="I77" s="51"/>
      <c r="J77" s="52" t="s">
        <v>86</v>
      </c>
      <c r="K77"/>
      <c r="M77" s="26" t="s">
        <v>31</v>
      </c>
    </row>
    <row r="78" spans="1:13" ht="20.100000000000001" customHeight="1" x14ac:dyDescent="0.4">
      <c r="A78" s="32" t="s">
        <v>260</v>
      </c>
      <c r="B78" s="33" t="s">
        <v>248</v>
      </c>
      <c r="C78" s="36" t="s">
        <v>48</v>
      </c>
      <c r="D78" s="34" t="s">
        <v>263</v>
      </c>
      <c r="E78" s="21">
        <f t="shared" si="1"/>
        <v>77</v>
      </c>
      <c r="F78" s="51" t="s">
        <v>250</v>
      </c>
      <c r="G78" s="52" t="s">
        <v>30</v>
      </c>
      <c r="H78" s="52">
        <v>42929</v>
      </c>
      <c r="I78" s="51"/>
      <c r="J78" s="52" t="s">
        <v>86</v>
      </c>
      <c r="K78"/>
      <c r="M78" s="26" t="s">
        <v>31</v>
      </c>
    </row>
    <row r="79" spans="1:13" ht="20.100000000000001" customHeight="1" x14ac:dyDescent="0.4">
      <c r="A79" s="38" t="s">
        <v>264</v>
      </c>
      <c r="B79" s="33" t="s">
        <v>211</v>
      </c>
      <c r="C79" s="36" t="s">
        <v>48</v>
      </c>
      <c r="D79" s="34" t="s">
        <v>265</v>
      </c>
      <c r="E79" s="21">
        <f t="shared" si="1"/>
        <v>78</v>
      </c>
      <c r="F79" s="51" t="s">
        <v>266</v>
      </c>
      <c r="G79" s="52" t="s">
        <v>30</v>
      </c>
      <c r="H79" s="52">
        <v>42879</v>
      </c>
      <c r="I79" s="51"/>
      <c r="J79" s="52" t="s">
        <v>86</v>
      </c>
      <c r="K79"/>
      <c r="M79" s="26" t="s">
        <v>31</v>
      </c>
    </row>
    <row r="80" spans="1:13" ht="20.100000000000001" customHeight="1" x14ac:dyDescent="0.4">
      <c r="A80" s="38" t="s">
        <v>267</v>
      </c>
      <c r="B80" s="33" t="s">
        <v>211</v>
      </c>
      <c r="C80" s="36" t="s">
        <v>27</v>
      </c>
      <c r="D80" s="34" t="s">
        <v>268</v>
      </c>
      <c r="E80" s="21">
        <f t="shared" si="1"/>
        <v>79</v>
      </c>
      <c r="F80" s="51" t="s">
        <v>269</v>
      </c>
      <c r="G80" s="52" t="s">
        <v>30</v>
      </c>
      <c r="H80" s="52">
        <v>42893</v>
      </c>
      <c r="I80" s="51"/>
      <c r="J80" s="52"/>
      <c r="K80"/>
      <c r="M80" s="26" t="s">
        <v>31</v>
      </c>
    </row>
    <row r="81" spans="1:13" ht="20.100000000000001" customHeight="1" x14ac:dyDescent="0.4">
      <c r="A81" s="38" t="s">
        <v>270</v>
      </c>
      <c r="B81" s="33" t="s">
        <v>211</v>
      </c>
      <c r="C81" s="36" t="s">
        <v>27</v>
      </c>
      <c r="D81" s="34" t="s">
        <v>271</v>
      </c>
      <c r="E81" s="21">
        <f t="shared" si="1"/>
        <v>80</v>
      </c>
      <c r="F81" s="52" t="s">
        <v>272</v>
      </c>
      <c r="G81" s="52" t="s">
        <v>30</v>
      </c>
      <c r="H81" s="52">
        <v>42850</v>
      </c>
      <c r="I81" s="51"/>
      <c r="J81" s="52"/>
      <c r="K81"/>
      <c r="M81" s="26" t="s">
        <v>31</v>
      </c>
    </row>
    <row r="82" spans="1:13" ht="20.100000000000001" customHeight="1" x14ac:dyDescent="0.4">
      <c r="A82" s="38" t="s">
        <v>273</v>
      </c>
      <c r="B82" s="33" t="s">
        <v>59</v>
      </c>
      <c r="C82" s="36" t="s">
        <v>48</v>
      </c>
      <c r="D82" s="34" t="s">
        <v>274</v>
      </c>
      <c r="E82" s="21">
        <f t="shared" si="1"/>
        <v>81</v>
      </c>
      <c r="F82" s="52" t="s">
        <v>275</v>
      </c>
      <c r="G82" s="52" t="s">
        <v>30</v>
      </c>
      <c r="H82" s="52">
        <v>42935</v>
      </c>
      <c r="I82" s="51"/>
      <c r="J82" s="52" t="s">
        <v>86</v>
      </c>
      <c r="K82"/>
      <c r="M82" s="26" t="s">
        <v>31</v>
      </c>
    </row>
    <row r="83" spans="1:13" ht="20.100000000000001" customHeight="1" x14ac:dyDescent="0.4">
      <c r="A83" s="38" t="s">
        <v>276</v>
      </c>
      <c r="B83" s="33" t="s">
        <v>137</v>
      </c>
      <c r="C83" s="36" t="s">
        <v>60</v>
      </c>
      <c r="D83" s="34" t="s">
        <v>277</v>
      </c>
      <c r="E83" s="21">
        <f t="shared" si="1"/>
        <v>82</v>
      </c>
      <c r="F83" s="52" t="s">
        <v>278</v>
      </c>
      <c r="G83" s="52" t="s">
        <v>30</v>
      </c>
      <c r="H83" s="52">
        <v>42929</v>
      </c>
      <c r="I83" s="51"/>
      <c r="J83" s="52" t="s">
        <v>86</v>
      </c>
      <c r="K83"/>
      <c r="M83" s="26" t="s">
        <v>31</v>
      </c>
    </row>
    <row r="84" spans="1:13" ht="20.100000000000001" customHeight="1" x14ac:dyDescent="0.4">
      <c r="A84" s="38" t="s">
        <v>279</v>
      </c>
      <c r="B84" s="33" t="s">
        <v>161</v>
      </c>
      <c r="C84" s="36" t="s">
        <v>48</v>
      </c>
      <c r="D84" s="34" t="s">
        <v>280</v>
      </c>
      <c r="E84" s="21">
        <f t="shared" si="1"/>
        <v>83</v>
      </c>
      <c r="F84" s="52" t="s">
        <v>281</v>
      </c>
      <c r="G84" s="52" t="s">
        <v>30</v>
      </c>
      <c r="H84" s="52">
        <v>42936</v>
      </c>
      <c r="I84" s="51"/>
      <c r="J84" s="52" t="s">
        <v>86</v>
      </c>
      <c r="K84"/>
      <c r="M84" s="26" t="s">
        <v>31</v>
      </c>
    </row>
    <row r="85" spans="1:13" ht="20.100000000000001" customHeight="1" x14ac:dyDescent="0.4">
      <c r="A85" s="38" t="s">
        <v>282</v>
      </c>
      <c r="B85" s="33" t="s">
        <v>283</v>
      </c>
      <c r="C85" s="36" t="s">
        <v>27</v>
      </c>
      <c r="D85" s="34" t="s">
        <v>284</v>
      </c>
      <c r="E85" s="21">
        <f t="shared" si="1"/>
        <v>84</v>
      </c>
      <c r="F85" s="52" t="s">
        <v>285</v>
      </c>
      <c r="G85" s="52" t="s">
        <v>30</v>
      </c>
      <c r="H85" s="52">
        <v>42936</v>
      </c>
      <c r="I85" s="51"/>
      <c r="J85" s="52"/>
      <c r="K85"/>
      <c r="M85" s="26" t="s">
        <v>31</v>
      </c>
    </row>
    <row r="86" spans="1:13" ht="20.100000000000001" customHeight="1" x14ac:dyDescent="0.4">
      <c r="A86" s="38" t="s">
        <v>286</v>
      </c>
      <c r="B86" s="33" t="s">
        <v>59</v>
      </c>
      <c r="C86" s="36" t="s">
        <v>48</v>
      </c>
      <c r="D86" s="38" t="s">
        <v>287</v>
      </c>
      <c r="E86" s="21">
        <f t="shared" si="1"/>
        <v>85</v>
      </c>
      <c r="F86" s="51" t="s">
        <v>288</v>
      </c>
      <c r="G86" s="52" t="s">
        <v>30</v>
      </c>
      <c r="H86" s="52">
        <v>42870</v>
      </c>
      <c r="I86" s="51"/>
      <c r="J86" s="52"/>
      <c r="K86"/>
      <c r="M86" s="26" t="s">
        <v>31</v>
      </c>
    </row>
    <row r="87" spans="1:13" ht="20.100000000000001" customHeight="1" x14ac:dyDescent="0.4">
      <c r="A87" s="38" t="s">
        <v>289</v>
      </c>
      <c r="B87" s="33" t="s">
        <v>59</v>
      </c>
      <c r="C87" s="36" t="s">
        <v>48</v>
      </c>
      <c r="D87" s="38" t="s">
        <v>290</v>
      </c>
      <c r="E87" s="21">
        <f t="shared" si="1"/>
        <v>86</v>
      </c>
      <c r="F87" s="51" t="s">
        <v>288</v>
      </c>
      <c r="G87" s="52" t="s">
        <v>30</v>
      </c>
      <c r="H87" s="52">
        <v>42872</v>
      </c>
      <c r="I87" s="51"/>
      <c r="J87" s="52"/>
      <c r="K87"/>
      <c r="M87" s="26" t="s">
        <v>31</v>
      </c>
    </row>
    <row r="88" spans="1:13" ht="20.100000000000001" customHeight="1" x14ac:dyDescent="0.4">
      <c r="A88" s="38" t="s">
        <v>291</v>
      </c>
      <c r="B88" s="33" t="s">
        <v>59</v>
      </c>
      <c r="C88" s="36" t="s">
        <v>48</v>
      </c>
      <c r="D88" s="38" t="s">
        <v>292</v>
      </c>
      <c r="E88" s="21">
        <f t="shared" si="1"/>
        <v>87</v>
      </c>
      <c r="F88" s="51" t="s">
        <v>293</v>
      </c>
      <c r="G88" s="52" t="s">
        <v>30</v>
      </c>
      <c r="H88" s="52">
        <v>42915</v>
      </c>
      <c r="I88" s="51"/>
      <c r="J88" s="52" t="s">
        <v>86</v>
      </c>
      <c r="K88"/>
      <c r="M88" s="26" t="s">
        <v>31</v>
      </c>
    </row>
    <row r="89" spans="1:13" ht="20.100000000000001" customHeight="1" x14ac:dyDescent="0.4">
      <c r="A89" s="38" t="s">
        <v>294</v>
      </c>
      <c r="B89" s="33" t="s">
        <v>295</v>
      </c>
      <c r="C89" s="36" t="s">
        <v>296</v>
      </c>
      <c r="D89" s="34" t="s">
        <v>297</v>
      </c>
      <c r="E89" s="21">
        <f t="shared" si="1"/>
        <v>88</v>
      </c>
      <c r="F89" s="51" t="s">
        <v>298</v>
      </c>
      <c r="G89" s="52" t="s">
        <v>30</v>
      </c>
      <c r="H89" s="52">
        <v>42733</v>
      </c>
      <c r="I89" s="51"/>
      <c r="J89" s="52"/>
      <c r="K89"/>
      <c r="M89" s="26" t="s">
        <v>86</v>
      </c>
    </row>
    <row r="90" spans="1:13" ht="20.100000000000001" customHeight="1" x14ac:dyDescent="0.4">
      <c r="A90" s="38" t="s">
        <v>294</v>
      </c>
      <c r="B90" s="33" t="s">
        <v>295</v>
      </c>
      <c r="C90" s="36" t="s">
        <v>296</v>
      </c>
      <c r="D90" s="34" t="s">
        <v>299</v>
      </c>
      <c r="E90" s="21">
        <f t="shared" si="1"/>
        <v>89</v>
      </c>
      <c r="F90" s="51" t="s">
        <v>300</v>
      </c>
      <c r="G90" s="52" t="s">
        <v>30</v>
      </c>
      <c r="H90" s="52">
        <v>42773</v>
      </c>
      <c r="I90" s="51"/>
      <c r="J90" s="52"/>
      <c r="K90"/>
      <c r="M90" s="26" t="s">
        <v>86</v>
      </c>
    </row>
    <row r="91" spans="1:13" ht="20.100000000000001" customHeight="1" x14ac:dyDescent="0.4">
      <c r="A91" s="38" t="s">
        <v>294</v>
      </c>
      <c r="B91" s="33" t="s">
        <v>295</v>
      </c>
      <c r="C91" s="36" t="s">
        <v>296</v>
      </c>
      <c r="D91" s="34" t="s">
        <v>301</v>
      </c>
      <c r="E91" s="21">
        <f t="shared" si="1"/>
        <v>90</v>
      </c>
      <c r="F91" s="51" t="s">
        <v>302</v>
      </c>
      <c r="G91" s="52" t="s">
        <v>30</v>
      </c>
      <c r="H91" s="52">
        <v>42760</v>
      </c>
      <c r="I91" s="51"/>
      <c r="J91" s="52"/>
      <c r="K91"/>
      <c r="M91" s="26" t="s">
        <v>86</v>
      </c>
    </row>
    <row r="92" spans="1:13" ht="20.100000000000001" customHeight="1" x14ac:dyDescent="0.4">
      <c r="A92" s="38" t="s">
        <v>294</v>
      </c>
      <c r="B92" s="33" t="s">
        <v>295</v>
      </c>
      <c r="C92" s="36" t="s">
        <v>296</v>
      </c>
      <c r="D92" s="34" t="s">
        <v>303</v>
      </c>
      <c r="E92" s="21">
        <f t="shared" si="1"/>
        <v>91</v>
      </c>
      <c r="F92" s="51" t="s">
        <v>304</v>
      </c>
      <c r="G92" s="52" t="s">
        <v>30</v>
      </c>
      <c r="H92" s="52">
        <v>42825</v>
      </c>
      <c r="I92" s="51"/>
      <c r="J92" s="52"/>
      <c r="K92"/>
      <c r="M92" s="26" t="s">
        <v>86</v>
      </c>
    </row>
    <row r="93" spans="1:13" ht="20.100000000000001" customHeight="1" x14ac:dyDescent="0.4">
      <c r="A93" s="38" t="s">
        <v>294</v>
      </c>
      <c r="B93" s="33" t="s">
        <v>295</v>
      </c>
      <c r="C93" s="36" t="s">
        <v>296</v>
      </c>
      <c r="D93" s="34" t="s">
        <v>305</v>
      </c>
      <c r="E93" s="21">
        <f t="shared" si="1"/>
        <v>92</v>
      </c>
      <c r="F93" s="51" t="s">
        <v>306</v>
      </c>
      <c r="G93" s="52" t="s">
        <v>30</v>
      </c>
      <c r="H93" s="52">
        <v>42807</v>
      </c>
      <c r="I93" s="51"/>
      <c r="J93" s="52"/>
      <c r="K93"/>
      <c r="M93" s="26" t="s">
        <v>86</v>
      </c>
    </row>
    <row r="94" spans="1:13" ht="20.100000000000001" customHeight="1" x14ac:dyDescent="0.4">
      <c r="A94" s="38" t="s">
        <v>294</v>
      </c>
      <c r="B94" s="33" t="s">
        <v>295</v>
      </c>
      <c r="C94" s="36" t="s">
        <v>296</v>
      </c>
      <c r="D94" s="34" t="s">
        <v>307</v>
      </c>
      <c r="E94" s="21">
        <f t="shared" si="1"/>
        <v>93</v>
      </c>
      <c r="F94" s="51" t="s">
        <v>308</v>
      </c>
      <c r="G94" s="52" t="s">
        <v>30</v>
      </c>
      <c r="H94" s="52">
        <v>42810</v>
      </c>
      <c r="I94" s="51"/>
      <c r="J94" s="52"/>
      <c r="K94"/>
      <c r="M94" s="26" t="s">
        <v>86</v>
      </c>
    </row>
    <row r="95" spans="1:13" ht="20.100000000000001" customHeight="1" x14ac:dyDescent="0.4">
      <c r="A95" s="34" t="s">
        <v>309</v>
      </c>
      <c r="B95" s="33" t="s">
        <v>52</v>
      </c>
      <c r="C95" s="29" t="s">
        <v>56</v>
      </c>
      <c r="D95" s="34" t="s">
        <v>310</v>
      </c>
      <c r="E95" s="21">
        <f t="shared" si="1"/>
        <v>94</v>
      </c>
      <c r="F95" s="51" t="s">
        <v>214</v>
      </c>
      <c r="G95" s="52" t="s">
        <v>30</v>
      </c>
      <c r="H95" s="52">
        <v>42877</v>
      </c>
      <c r="I95" s="51"/>
      <c r="J95" s="52"/>
      <c r="M95" s="26" t="s">
        <v>31</v>
      </c>
    </row>
    <row r="96" spans="1:13" ht="20.100000000000001" customHeight="1" x14ac:dyDescent="0.4">
      <c r="A96" s="34" t="s">
        <v>311</v>
      </c>
      <c r="B96" s="33" t="s">
        <v>52</v>
      </c>
      <c r="C96" s="29" t="s">
        <v>56</v>
      </c>
      <c r="D96" s="34" t="s">
        <v>312</v>
      </c>
      <c r="E96" s="21">
        <f t="shared" si="1"/>
        <v>95</v>
      </c>
      <c r="F96" s="51" t="s">
        <v>313</v>
      </c>
      <c r="G96" s="52" t="s">
        <v>30</v>
      </c>
      <c r="H96" s="52">
        <v>42886</v>
      </c>
      <c r="I96" s="51"/>
      <c r="J96" s="52"/>
      <c r="M96" s="26" t="s">
        <v>31</v>
      </c>
    </row>
    <row r="97" spans="1:18" ht="20.100000000000001" customHeight="1" x14ac:dyDescent="0.4">
      <c r="A97" s="34" t="s">
        <v>311</v>
      </c>
      <c r="B97" s="33" t="s">
        <v>52</v>
      </c>
      <c r="C97" s="29" t="s">
        <v>56</v>
      </c>
      <c r="D97" s="34" t="s">
        <v>314</v>
      </c>
      <c r="E97" s="21">
        <f t="shared" si="1"/>
        <v>96</v>
      </c>
      <c r="F97" s="51" t="s">
        <v>315</v>
      </c>
      <c r="G97" s="52" t="s">
        <v>30</v>
      </c>
      <c r="H97" s="52">
        <v>42912</v>
      </c>
      <c r="I97" s="51"/>
      <c r="J97" s="52"/>
      <c r="M97" s="26" t="s">
        <v>31</v>
      </c>
    </row>
    <row r="98" spans="1:18" ht="20.100000000000001" customHeight="1" x14ac:dyDescent="0.4">
      <c r="A98" s="34" t="s">
        <v>311</v>
      </c>
      <c r="B98" s="33" t="s">
        <v>52</v>
      </c>
      <c r="C98" s="29" t="s">
        <v>56</v>
      </c>
      <c r="D98" s="34" t="s">
        <v>316</v>
      </c>
      <c r="E98" s="21">
        <f t="shared" si="1"/>
        <v>97</v>
      </c>
      <c r="F98" s="51" t="s">
        <v>317</v>
      </c>
      <c r="G98" s="52" t="s">
        <v>30</v>
      </c>
      <c r="H98" s="52">
        <v>42909</v>
      </c>
      <c r="I98" s="51"/>
      <c r="J98" s="52"/>
      <c r="M98" s="26" t="s">
        <v>31</v>
      </c>
    </row>
    <row r="99" spans="1:18" ht="20.100000000000001" customHeight="1" x14ac:dyDescent="0.4">
      <c r="A99" s="68" t="s">
        <v>27</v>
      </c>
      <c r="B99" s="29" t="s">
        <v>318</v>
      </c>
      <c r="C99" s="29" t="s">
        <v>27</v>
      </c>
      <c r="D99" s="73" t="s">
        <v>27</v>
      </c>
      <c r="E99" s="21">
        <f t="shared" si="1"/>
        <v>98</v>
      </c>
      <c r="F99" s="44"/>
      <c r="G99" s="44" t="s">
        <v>1</v>
      </c>
      <c r="H99" s="44"/>
      <c r="I99" s="44">
        <v>43054</v>
      </c>
      <c r="J99" s="44"/>
      <c r="K99" s="69"/>
      <c r="L99" s="69" t="s">
        <v>319</v>
      </c>
      <c r="M99" s="70" t="s">
        <v>320</v>
      </c>
      <c r="O99" s="26"/>
      <c r="R99"/>
    </row>
    <row r="100" spans="1:18" ht="20.100000000000001" customHeight="1" x14ac:dyDescent="0.4">
      <c r="A100" s="68" t="s">
        <v>56</v>
      </c>
      <c r="B100" s="29" t="s">
        <v>318</v>
      </c>
      <c r="C100" s="29" t="s">
        <v>56</v>
      </c>
      <c r="D100" s="68" t="s">
        <v>56</v>
      </c>
      <c r="E100" s="21">
        <f t="shared" si="1"/>
        <v>99</v>
      </c>
      <c r="F100" s="44"/>
      <c r="G100" s="44" t="s">
        <v>1</v>
      </c>
      <c r="H100" s="44"/>
      <c r="I100" s="44">
        <v>43054</v>
      </c>
      <c r="J100" s="44"/>
      <c r="K100" s="69"/>
      <c r="L100" s="69" t="s">
        <v>319</v>
      </c>
      <c r="M100" s="70"/>
      <c r="O100" s="26"/>
      <c r="R100"/>
    </row>
    <row r="101" spans="1:18" ht="20.100000000000001" customHeight="1" x14ac:dyDescent="0.4">
      <c r="A101" s="68" t="s">
        <v>321</v>
      </c>
      <c r="B101" s="29" t="s">
        <v>318</v>
      </c>
      <c r="C101" s="29" t="s">
        <v>48</v>
      </c>
      <c r="D101" s="74" t="s">
        <v>321</v>
      </c>
      <c r="E101" s="21">
        <f t="shared" si="1"/>
        <v>100</v>
      </c>
      <c r="F101" s="44"/>
      <c r="G101" s="44" t="s">
        <v>1</v>
      </c>
      <c r="H101" s="44"/>
      <c r="I101" s="44">
        <v>43054</v>
      </c>
      <c r="J101" s="44"/>
      <c r="K101" s="69"/>
      <c r="L101" s="69" t="s">
        <v>319</v>
      </c>
      <c r="M101" s="70"/>
      <c r="O101" s="26"/>
      <c r="R101"/>
    </row>
    <row r="102" spans="1:18" ht="20.100000000000001" customHeight="1" x14ac:dyDescent="0.4">
      <c r="A102" s="68" t="s">
        <v>322</v>
      </c>
      <c r="B102" s="29" t="s">
        <v>318</v>
      </c>
      <c r="C102" s="29" t="s">
        <v>48</v>
      </c>
      <c r="D102" s="74" t="s">
        <v>322</v>
      </c>
      <c r="E102" s="21">
        <f t="shared" si="1"/>
        <v>101</v>
      </c>
      <c r="F102" s="44"/>
      <c r="G102" s="44" t="s">
        <v>1</v>
      </c>
      <c r="H102" s="44"/>
      <c r="I102" s="44">
        <v>43054</v>
      </c>
      <c r="J102" s="44"/>
      <c r="K102" s="69"/>
      <c r="L102" s="69" t="s">
        <v>319</v>
      </c>
      <c r="M102" s="70"/>
      <c r="O102" s="26"/>
      <c r="R102"/>
    </row>
    <row r="103" spans="1:18" ht="20.100000000000001" customHeight="1" x14ac:dyDescent="0.4">
      <c r="A103" s="68" t="s">
        <v>323</v>
      </c>
      <c r="B103" s="29" t="s">
        <v>318</v>
      </c>
      <c r="C103" s="29" t="s">
        <v>48</v>
      </c>
      <c r="D103" s="74" t="s">
        <v>323</v>
      </c>
      <c r="E103" s="21">
        <f t="shared" si="1"/>
        <v>102</v>
      </c>
      <c r="F103" s="44"/>
      <c r="G103" s="44" t="s">
        <v>1</v>
      </c>
      <c r="H103" s="44"/>
      <c r="I103" s="44">
        <v>43054</v>
      </c>
      <c r="J103" s="44"/>
      <c r="K103" s="69"/>
      <c r="L103" s="69" t="s">
        <v>319</v>
      </c>
      <c r="M103" s="70"/>
      <c r="O103" s="26"/>
      <c r="R103"/>
    </row>
    <row r="104" spans="1:18" ht="20.100000000000001" customHeight="1" x14ac:dyDescent="0.4">
      <c r="A104" s="68" t="s">
        <v>324</v>
      </c>
      <c r="B104" s="29" t="s">
        <v>318</v>
      </c>
      <c r="C104" s="29" t="s">
        <v>48</v>
      </c>
      <c r="D104" s="74" t="s">
        <v>324</v>
      </c>
      <c r="E104" s="21">
        <f t="shared" si="1"/>
        <v>103</v>
      </c>
      <c r="F104" s="44"/>
      <c r="G104" s="44" t="s">
        <v>1</v>
      </c>
      <c r="H104" s="44"/>
      <c r="I104" s="44">
        <v>43054</v>
      </c>
      <c r="J104" s="44"/>
      <c r="K104" s="69"/>
      <c r="L104" s="69" t="s">
        <v>319</v>
      </c>
      <c r="M104" s="70"/>
      <c r="O104" s="26"/>
      <c r="R104"/>
    </row>
    <row r="105" spans="1:18" ht="20.100000000000001" customHeight="1" x14ac:dyDescent="0.4">
      <c r="A105" s="68" t="s">
        <v>325</v>
      </c>
      <c r="B105" s="29" t="s">
        <v>318</v>
      </c>
      <c r="C105" s="29" t="s">
        <v>48</v>
      </c>
      <c r="D105" s="74" t="s">
        <v>325</v>
      </c>
      <c r="E105" s="21">
        <f t="shared" si="1"/>
        <v>104</v>
      </c>
      <c r="F105" s="44"/>
      <c r="G105" s="44" t="s">
        <v>1</v>
      </c>
      <c r="H105" s="44"/>
      <c r="I105" s="44">
        <v>43054</v>
      </c>
      <c r="J105" s="44"/>
      <c r="K105" s="69"/>
      <c r="L105" s="69" t="s">
        <v>319</v>
      </c>
      <c r="M105" s="70"/>
      <c r="O105" s="26"/>
      <c r="R105"/>
    </row>
    <row r="106" spans="1:18" ht="20.100000000000001" customHeight="1" x14ac:dyDescent="0.4">
      <c r="A106" s="68" t="s">
        <v>326</v>
      </c>
      <c r="B106" s="29" t="s">
        <v>26</v>
      </c>
      <c r="C106" s="29" t="s">
        <v>212</v>
      </c>
      <c r="D106" s="68" t="s">
        <v>327</v>
      </c>
      <c r="E106" s="21">
        <f t="shared" ref="E106:E170" si="2">E105+1</f>
        <v>105</v>
      </c>
      <c r="F106" s="44"/>
      <c r="G106" s="44" t="s">
        <v>1</v>
      </c>
      <c r="H106" s="44"/>
      <c r="I106" s="44">
        <v>43054</v>
      </c>
      <c r="J106" s="44"/>
      <c r="K106" s="69"/>
      <c r="L106" s="29" t="s">
        <v>328</v>
      </c>
      <c r="M106" s="70"/>
      <c r="O106" s="26"/>
      <c r="R106"/>
    </row>
    <row r="107" spans="1:18" ht="20.100000000000001" customHeight="1" x14ac:dyDescent="0.4">
      <c r="A107" s="68" t="s">
        <v>329</v>
      </c>
      <c r="B107" s="29" t="s">
        <v>26</v>
      </c>
      <c r="C107" s="29" t="s">
        <v>212</v>
      </c>
      <c r="D107" s="68" t="s">
        <v>330</v>
      </c>
      <c r="E107" s="21">
        <f t="shared" si="2"/>
        <v>106</v>
      </c>
      <c r="F107" s="44"/>
      <c r="G107" s="44" t="s">
        <v>1</v>
      </c>
      <c r="H107" s="44"/>
      <c r="I107" s="44">
        <v>43054</v>
      </c>
      <c r="J107" s="44"/>
      <c r="K107" s="69"/>
      <c r="L107" s="29" t="s">
        <v>331</v>
      </c>
      <c r="M107" s="70"/>
      <c r="O107" s="26"/>
      <c r="R107"/>
    </row>
    <row r="108" spans="1:18" ht="20.100000000000001" customHeight="1" x14ac:dyDescent="0.4">
      <c r="A108" s="68" t="s">
        <v>332</v>
      </c>
      <c r="B108" s="29" t="s">
        <v>26</v>
      </c>
      <c r="C108" s="29" t="s">
        <v>48</v>
      </c>
      <c r="D108" s="68" t="s">
        <v>333</v>
      </c>
      <c r="E108" s="21">
        <f t="shared" si="2"/>
        <v>107</v>
      </c>
      <c r="F108" s="44"/>
      <c r="G108" s="44" t="s">
        <v>1</v>
      </c>
      <c r="H108" s="44"/>
      <c r="I108" s="44">
        <v>43054</v>
      </c>
      <c r="J108" s="44"/>
      <c r="K108" s="69"/>
      <c r="L108" s="69" t="s">
        <v>331</v>
      </c>
      <c r="M108" s="70" t="s">
        <v>334</v>
      </c>
      <c r="N108" s="30" t="s">
        <v>86</v>
      </c>
      <c r="O108" s="26"/>
      <c r="R108"/>
    </row>
    <row r="109" spans="1:18" ht="20.100000000000001" customHeight="1" x14ac:dyDescent="0.4">
      <c r="A109" s="68" t="s">
        <v>335</v>
      </c>
      <c r="B109" s="29" t="s">
        <v>26</v>
      </c>
      <c r="C109" s="29" t="s">
        <v>48</v>
      </c>
      <c r="D109" s="68" t="s">
        <v>336</v>
      </c>
      <c r="E109" s="21">
        <f t="shared" si="2"/>
        <v>108</v>
      </c>
      <c r="F109" s="51" t="s">
        <v>337</v>
      </c>
      <c r="G109" s="52" t="s">
        <v>30</v>
      </c>
      <c r="H109" s="52">
        <v>43006</v>
      </c>
      <c r="I109" s="131" t="s">
        <v>86</v>
      </c>
      <c r="J109" s="52"/>
      <c r="K109" s="69"/>
      <c r="L109" s="69" t="s">
        <v>331</v>
      </c>
      <c r="M109" s="70" t="s">
        <v>338</v>
      </c>
      <c r="N109" s="113" t="s">
        <v>339</v>
      </c>
      <c r="O109" s="26"/>
      <c r="R109"/>
    </row>
    <row r="110" spans="1:18" ht="20.100000000000001" customHeight="1" x14ac:dyDescent="0.4">
      <c r="A110" s="68" t="s">
        <v>340</v>
      </c>
      <c r="B110" s="29" t="s">
        <v>26</v>
      </c>
      <c r="C110" s="29" t="s">
        <v>48</v>
      </c>
      <c r="D110" s="68" t="s">
        <v>341</v>
      </c>
      <c r="E110" s="21">
        <f t="shared" si="2"/>
        <v>109</v>
      </c>
      <c r="F110" s="44"/>
      <c r="G110" s="44" t="s">
        <v>1</v>
      </c>
      <c r="H110" s="44"/>
      <c r="I110" s="44">
        <v>43054</v>
      </c>
      <c r="J110" s="44"/>
      <c r="K110" s="69"/>
      <c r="L110" s="29" t="s">
        <v>328</v>
      </c>
      <c r="M110" s="70" t="s">
        <v>342</v>
      </c>
      <c r="N110" s="30" t="s">
        <v>86</v>
      </c>
      <c r="O110" s="26"/>
      <c r="R110"/>
    </row>
    <row r="111" spans="1:18" ht="20.100000000000001" customHeight="1" x14ac:dyDescent="0.4">
      <c r="A111" s="68" t="s">
        <v>343</v>
      </c>
      <c r="B111" s="29" t="s">
        <v>344</v>
      </c>
      <c r="C111" s="29" t="s">
        <v>27</v>
      </c>
      <c r="D111" s="68" t="s">
        <v>345</v>
      </c>
      <c r="E111" s="21">
        <f t="shared" si="2"/>
        <v>110</v>
      </c>
      <c r="F111" s="44"/>
      <c r="G111" s="44" t="s">
        <v>1</v>
      </c>
      <c r="H111" s="44"/>
      <c r="I111" s="44">
        <v>43054</v>
      </c>
      <c r="J111" s="44"/>
      <c r="K111" s="69"/>
      <c r="L111" s="69" t="s">
        <v>319</v>
      </c>
      <c r="M111" s="70"/>
      <c r="O111" s="26"/>
      <c r="R111"/>
    </row>
    <row r="112" spans="1:18" ht="20.100000000000001" customHeight="1" x14ac:dyDescent="0.4">
      <c r="A112" s="68" t="s">
        <v>346</v>
      </c>
      <c r="B112" s="29" t="s">
        <v>344</v>
      </c>
      <c r="C112" s="29" t="s">
        <v>60</v>
      </c>
      <c r="D112" s="68" t="s">
        <v>347</v>
      </c>
      <c r="E112" s="21">
        <f t="shared" si="2"/>
        <v>111</v>
      </c>
      <c r="F112" s="44"/>
      <c r="G112" s="44" t="s">
        <v>1</v>
      </c>
      <c r="H112" s="44"/>
      <c r="I112" s="44">
        <v>43054</v>
      </c>
      <c r="J112" s="44"/>
      <c r="K112" s="69"/>
      <c r="L112" s="69" t="s">
        <v>319</v>
      </c>
      <c r="M112" s="70"/>
      <c r="O112" s="26"/>
      <c r="R112"/>
    </row>
    <row r="113" spans="1:18" ht="20.100000000000001" customHeight="1" x14ac:dyDescent="0.4">
      <c r="A113" s="68" t="s">
        <v>348</v>
      </c>
      <c r="B113" s="29" t="s">
        <v>344</v>
      </c>
      <c r="C113" s="29" t="s">
        <v>48</v>
      </c>
      <c r="D113" s="68" t="s">
        <v>349</v>
      </c>
      <c r="E113" s="21">
        <f t="shared" si="2"/>
        <v>112</v>
      </c>
      <c r="F113" s="44"/>
      <c r="G113" s="44" t="s">
        <v>1</v>
      </c>
      <c r="H113" s="44"/>
      <c r="I113" s="44">
        <v>43054</v>
      </c>
      <c r="J113" s="44"/>
      <c r="K113" s="69"/>
      <c r="L113" s="69" t="s">
        <v>319</v>
      </c>
      <c r="M113" s="70"/>
      <c r="O113" s="26"/>
      <c r="R113"/>
    </row>
    <row r="114" spans="1:18" ht="20.100000000000001" customHeight="1" x14ac:dyDescent="0.4">
      <c r="A114" s="68" t="s">
        <v>350</v>
      </c>
      <c r="B114" s="29" t="s">
        <v>344</v>
      </c>
      <c r="C114" s="29" t="s">
        <v>48</v>
      </c>
      <c r="D114" s="68" t="s">
        <v>351</v>
      </c>
      <c r="E114" s="21">
        <f t="shared" si="2"/>
        <v>113</v>
      </c>
      <c r="F114" s="44"/>
      <c r="G114" s="44" t="s">
        <v>1</v>
      </c>
      <c r="H114" s="44"/>
      <c r="I114" s="44">
        <v>43054</v>
      </c>
      <c r="J114" s="44"/>
      <c r="K114" s="69"/>
      <c r="L114" s="69" t="s">
        <v>319</v>
      </c>
      <c r="M114" s="70"/>
      <c r="O114" s="26"/>
      <c r="R114"/>
    </row>
    <row r="115" spans="1:18" ht="20.100000000000001" customHeight="1" x14ac:dyDescent="0.4">
      <c r="A115" s="68"/>
      <c r="B115" s="29" t="s">
        <v>352</v>
      </c>
      <c r="C115" s="29" t="s">
        <v>27</v>
      </c>
      <c r="D115" s="74" t="s">
        <v>353</v>
      </c>
      <c r="E115" s="21">
        <f t="shared" si="2"/>
        <v>114</v>
      </c>
      <c r="F115" s="44"/>
      <c r="G115" s="44" t="s">
        <v>1</v>
      </c>
      <c r="H115" s="44"/>
      <c r="I115" s="44">
        <v>43054</v>
      </c>
      <c r="J115" s="44"/>
      <c r="K115" s="69"/>
      <c r="L115" s="69" t="s">
        <v>319</v>
      </c>
      <c r="M115" s="70"/>
      <c r="O115" s="26"/>
      <c r="R115"/>
    </row>
    <row r="116" spans="1:18" ht="20.100000000000001" customHeight="1" x14ac:dyDescent="0.4">
      <c r="A116" s="68"/>
      <c r="B116" s="29" t="s">
        <v>352</v>
      </c>
      <c r="C116" s="29" t="s">
        <v>27</v>
      </c>
      <c r="D116" s="74" t="s">
        <v>354</v>
      </c>
      <c r="E116" s="21">
        <f t="shared" si="2"/>
        <v>115</v>
      </c>
      <c r="F116" s="44"/>
      <c r="G116" s="44" t="s">
        <v>1</v>
      </c>
      <c r="H116" s="44"/>
      <c r="I116" s="44">
        <v>43054</v>
      </c>
      <c r="J116" s="44"/>
      <c r="K116" s="69"/>
      <c r="L116" s="69" t="s">
        <v>319</v>
      </c>
      <c r="M116" s="71" t="s">
        <v>355</v>
      </c>
      <c r="O116" s="26"/>
      <c r="R116"/>
    </row>
    <row r="117" spans="1:18" ht="20.100000000000001" customHeight="1" x14ac:dyDescent="0.4">
      <c r="A117" s="68"/>
      <c r="B117" s="29" t="s">
        <v>352</v>
      </c>
      <c r="C117" s="29" t="s">
        <v>27</v>
      </c>
      <c r="D117" s="74" t="s">
        <v>356</v>
      </c>
      <c r="E117" s="21">
        <f t="shared" si="2"/>
        <v>116</v>
      </c>
      <c r="F117" s="44"/>
      <c r="G117" s="44" t="s">
        <v>1</v>
      </c>
      <c r="H117" s="44"/>
      <c r="I117" s="44">
        <v>43054</v>
      </c>
      <c r="J117" s="44"/>
      <c r="K117" s="69"/>
      <c r="L117" s="69" t="s">
        <v>319</v>
      </c>
      <c r="M117" s="71" t="s">
        <v>355</v>
      </c>
      <c r="O117" s="26"/>
      <c r="R117"/>
    </row>
    <row r="118" spans="1:18" ht="20.100000000000001" customHeight="1" x14ac:dyDescent="0.4">
      <c r="A118" s="68"/>
      <c r="B118" s="29" t="s">
        <v>352</v>
      </c>
      <c r="C118" s="29" t="s">
        <v>27</v>
      </c>
      <c r="D118" s="74" t="s">
        <v>357</v>
      </c>
      <c r="E118" s="21">
        <f t="shared" si="2"/>
        <v>117</v>
      </c>
      <c r="F118" s="44"/>
      <c r="G118" s="44" t="s">
        <v>1</v>
      </c>
      <c r="H118" s="44"/>
      <c r="I118" s="44">
        <v>43054</v>
      </c>
      <c r="J118" s="44"/>
      <c r="K118" s="69"/>
      <c r="L118" s="69" t="s">
        <v>319</v>
      </c>
      <c r="M118" s="71" t="s">
        <v>358</v>
      </c>
      <c r="O118" s="26"/>
      <c r="R118"/>
    </row>
    <row r="119" spans="1:18" ht="20.100000000000001" customHeight="1" x14ac:dyDescent="0.4">
      <c r="A119" s="68"/>
      <c r="B119" s="29" t="s">
        <v>352</v>
      </c>
      <c r="C119" s="29" t="s">
        <v>27</v>
      </c>
      <c r="D119" s="74" t="s">
        <v>359</v>
      </c>
      <c r="E119" s="21">
        <f t="shared" si="2"/>
        <v>118</v>
      </c>
      <c r="F119" s="44"/>
      <c r="G119" s="44" t="s">
        <v>1</v>
      </c>
      <c r="H119" s="44"/>
      <c r="I119" s="44">
        <v>43054</v>
      </c>
      <c r="J119" s="44"/>
      <c r="K119" s="69"/>
      <c r="L119" s="69" t="s">
        <v>319</v>
      </c>
      <c r="M119" s="71" t="s">
        <v>360</v>
      </c>
      <c r="O119" s="26"/>
      <c r="R119"/>
    </row>
    <row r="120" spans="1:18" ht="20.100000000000001" customHeight="1" x14ac:dyDescent="0.4">
      <c r="A120" s="68"/>
      <c r="B120" s="29" t="s">
        <v>352</v>
      </c>
      <c r="C120" s="29" t="s">
        <v>27</v>
      </c>
      <c r="D120" s="74" t="s">
        <v>361</v>
      </c>
      <c r="E120" s="21">
        <f t="shared" si="2"/>
        <v>119</v>
      </c>
      <c r="F120" s="44"/>
      <c r="G120" s="44" t="s">
        <v>1</v>
      </c>
      <c r="H120" s="44"/>
      <c r="I120" s="44">
        <v>43054</v>
      </c>
      <c r="J120" s="44"/>
      <c r="K120" s="69"/>
      <c r="L120" s="69" t="s">
        <v>319</v>
      </c>
      <c r="M120" s="71" t="s">
        <v>362</v>
      </c>
      <c r="O120" s="26"/>
      <c r="R120"/>
    </row>
    <row r="121" spans="1:18" ht="20.100000000000001" customHeight="1" x14ac:dyDescent="0.4">
      <c r="A121" s="68"/>
      <c r="B121" s="29" t="s">
        <v>352</v>
      </c>
      <c r="C121" s="29" t="s">
        <v>27</v>
      </c>
      <c r="D121" s="73" t="s">
        <v>363</v>
      </c>
      <c r="E121" s="21">
        <f t="shared" si="2"/>
        <v>120</v>
      </c>
      <c r="F121" s="44"/>
      <c r="G121" s="44" t="s">
        <v>1</v>
      </c>
      <c r="H121" s="44"/>
      <c r="I121" s="44">
        <v>43054</v>
      </c>
      <c r="J121" s="44"/>
      <c r="K121" s="69"/>
      <c r="L121" s="69" t="s">
        <v>319</v>
      </c>
      <c r="M121" s="71" t="s">
        <v>364</v>
      </c>
      <c r="O121" s="26"/>
      <c r="R121"/>
    </row>
    <row r="122" spans="1:18" ht="20.100000000000001" customHeight="1" x14ac:dyDescent="0.4">
      <c r="A122" s="68" t="s">
        <v>365</v>
      </c>
      <c r="B122" s="29" t="s">
        <v>366</v>
      </c>
      <c r="C122" s="29" t="s">
        <v>27</v>
      </c>
      <c r="D122" s="68" t="s">
        <v>367</v>
      </c>
      <c r="E122" s="21">
        <f t="shared" si="2"/>
        <v>121</v>
      </c>
      <c r="F122" s="44"/>
      <c r="G122" s="44" t="s">
        <v>1</v>
      </c>
      <c r="H122" s="44"/>
      <c r="I122" s="44">
        <v>43054</v>
      </c>
      <c r="J122" s="44"/>
      <c r="K122" s="69"/>
      <c r="L122" s="69" t="s">
        <v>328</v>
      </c>
      <c r="M122" s="70"/>
      <c r="O122" s="26"/>
      <c r="R122"/>
    </row>
    <row r="123" spans="1:18" ht="20.100000000000001" customHeight="1" x14ac:dyDescent="0.4">
      <c r="A123" s="68" t="s">
        <v>368</v>
      </c>
      <c r="B123" s="29" t="s">
        <v>366</v>
      </c>
      <c r="C123" s="29" t="s">
        <v>48</v>
      </c>
      <c r="D123" s="73" t="s">
        <v>369</v>
      </c>
      <c r="E123" s="21">
        <f t="shared" si="2"/>
        <v>122</v>
      </c>
      <c r="F123" s="44"/>
      <c r="G123" s="44" t="s">
        <v>1</v>
      </c>
      <c r="H123" s="44"/>
      <c r="I123" s="44">
        <v>43054</v>
      </c>
      <c r="J123" s="44"/>
      <c r="K123" s="69"/>
      <c r="L123" s="29" t="s">
        <v>370</v>
      </c>
      <c r="M123" s="70"/>
      <c r="O123" s="26"/>
      <c r="R123"/>
    </row>
    <row r="124" spans="1:18" ht="20.100000000000001" customHeight="1" x14ac:dyDescent="0.4">
      <c r="A124" s="68"/>
      <c r="B124" s="29" t="s">
        <v>366</v>
      </c>
      <c r="C124" s="29"/>
      <c r="D124" s="68" t="s">
        <v>371</v>
      </c>
      <c r="E124" s="21">
        <f t="shared" si="2"/>
        <v>123</v>
      </c>
      <c r="F124" s="44"/>
      <c r="G124" s="44" t="s">
        <v>1</v>
      </c>
      <c r="H124" s="44"/>
      <c r="I124" s="44">
        <v>43054</v>
      </c>
      <c r="J124" s="44"/>
      <c r="K124" s="69"/>
      <c r="L124" s="29" t="s">
        <v>370</v>
      </c>
      <c r="M124" s="70" t="s">
        <v>372</v>
      </c>
      <c r="N124" s="30" t="s">
        <v>86</v>
      </c>
      <c r="O124" s="26"/>
      <c r="R124"/>
    </row>
    <row r="125" spans="1:18" ht="20.100000000000001" customHeight="1" x14ac:dyDescent="0.4">
      <c r="A125" s="68"/>
      <c r="B125" s="29" t="s">
        <v>366</v>
      </c>
      <c r="C125" s="29"/>
      <c r="D125" s="68" t="s">
        <v>373</v>
      </c>
      <c r="E125" s="21">
        <f t="shared" si="2"/>
        <v>124</v>
      </c>
      <c r="F125" s="44"/>
      <c r="G125" s="44" t="s">
        <v>1</v>
      </c>
      <c r="H125" s="44"/>
      <c r="I125" s="44">
        <v>43054</v>
      </c>
      <c r="J125" s="44"/>
      <c r="K125" s="69"/>
      <c r="L125" s="29" t="s">
        <v>370</v>
      </c>
      <c r="M125" s="70" t="s">
        <v>372</v>
      </c>
      <c r="N125" s="30" t="s">
        <v>86</v>
      </c>
      <c r="O125" s="26"/>
      <c r="R125"/>
    </row>
    <row r="126" spans="1:18" ht="20.100000000000001" customHeight="1" x14ac:dyDescent="0.4">
      <c r="A126" s="68" t="s">
        <v>374</v>
      </c>
      <c r="B126" s="29" t="s">
        <v>94</v>
      </c>
      <c r="C126" s="29" t="s">
        <v>56</v>
      </c>
      <c r="D126" s="68" t="s">
        <v>375</v>
      </c>
      <c r="E126" s="21">
        <f t="shared" si="2"/>
        <v>125</v>
      </c>
      <c r="F126" s="44"/>
      <c r="G126" s="44" t="s">
        <v>1</v>
      </c>
      <c r="H126" s="44"/>
      <c r="I126" s="44">
        <v>43038</v>
      </c>
      <c r="J126" s="44"/>
      <c r="K126" s="69"/>
      <c r="L126" s="29" t="s">
        <v>331</v>
      </c>
      <c r="M126" s="70"/>
      <c r="O126" s="26"/>
      <c r="R126"/>
    </row>
    <row r="127" spans="1:18" ht="20.100000000000001" customHeight="1" x14ac:dyDescent="0.4">
      <c r="A127" s="68" t="s">
        <v>376</v>
      </c>
      <c r="B127" s="29" t="s">
        <v>94</v>
      </c>
      <c r="C127" s="29" t="s">
        <v>56</v>
      </c>
      <c r="D127" s="68" t="s">
        <v>377</v>
      </c>
      <c r="E127" s="21">
        <f t="shared" si="2"/>
        <v>126</v>
      </c>
      <c r="F127" s="52" t="s">
        <v>378</v>
      </c>
      <c r="G127" s="52" t="s">
        <v>30</v>
      </c>
      <c r="H127" s="52">
        <v>43023</v>
      </c>
      <c r="I127" s="52" t="s">
        <v>86</v>
      </c>
      <c r="J127" s="52"/>
      <c r="K127" s="69"/>
      <c r="L127" s="29" t="s">
        <v>331</v>
      </c>
      <c r="M127" s="70"/>
      <c r="N127" s="113" t="s">
        <v>339</v>
      </c>
      <c r="O127" s="26"/>
      <c r="R127"/>
    </row>
    <row r="128" spans="1:18" ht="20.100000000000001" customHeight="1" x14ac:dyDescent="0.4">
      <c r="A128" s="68" t="s">
        <v>379</v>
      </c>
      <c r="B128" s="29" t="s">
        <v>94</v>
      </c>
      <c r="C128" s="29" t="s">
        <v>56</v>
      </c>
      <c r="D128" s="68" t="s">
        <v>380</v>
      </c>
      <c r="E128" s="21">
        <f t="shared" si="2"/>
        <v>127</v>
      </c>
      <c r="F128" s="43" t="s">
        <v>381</v>
      </c>
      <c r="G128" s="43" t="s">
        <v>4</v>
      </c>
      <c r="H128" s="84"/>
      <c r="I128" s="84">
        <v>43069</v>
      </c>
      <c r="J128" s="43"/>
      <c r="K128" s="69"/>
      <c r="L128" s="29" t="s">
        <v>331</v>
      </c>
      <c r="M128" s="70"/>
      <c r="N128" s="113" t="s">
        <v>339</v>
      </c>
      <c r="O128" s="26"/>
      <c r="R128"/>
    </row>
    <row r="129" spans="1:18" ht="20.100000000000001" customHeight="1" x14ac:dyDescent="0.4">
      <c r="A129" s="68" t="s">
        <v>382</v>
      </c>
      <c r="B129" s="29" t="s">
        <v>94</v>
      </c>
      <c r="C129" s="29" t="s">
        <v>56</v>
      </c>
      <c r="D129" s="68" t="s">
        <v>383</v>
      </c>
      <c r="E129" s="21">
        <f t="shared" si="2"/>
        <v>128</v>
      </c>
      <c r="F129" s="44"/>
      <c r="G129" s="44" t="s">
        <v>1</v>
      </c>
      <c r="H129" s="44"/>
      <c r="I129" s="44">
        <v>43054</v>
      </c>
      <c r="J129" s="44"/>
      <c r="K129" s="69"/>
      <c r="L129" s="29" t="s">
        <v>331</v>
      </c>
      <c r="M129" s="70"/>
      <c r="O129" s="26"/>
      <c r="R129"/>
    </row>
    <row r="130" spans="1:18" ht="20.100000000000001" customHeight="1" x14ac:dyDescent="0.4">
      <c r="A130" s="68" t="s">
        <v>384</v>
      </c>
      <c r="B130" s="29" t="s">
        <v>26</v>
      </c>
      <c r="C130" s="29" t="s">
        <v>48</v>
      </c>
      <c r="D130" s="68" t="s">
        <v>385</v>
      </c>
      <c r="E130" s="21">
        <f t="shared" si="2"/>
        <v>129</v>
      </c>
      <c r="F130" s="52" t="s">
        <v>386</v>
      </c>
      <c r="G130" s="52" t="s">
        <v>30</v>
      </c>
      <c r="H130" s="52">
        <v>43069</v>
      </c>
      <c r="I130" s="52" t="s">
        <v>86</v>
      </c>
      <c r="J130" s="52"/>
      <c r="K130" s="69"/>
      <c r="L130" s="69" t="s">
        <v>328</v>
      </c>
      <c r="M130" s="70" t="s">
        <v>387</v>
      </c>
      <c r="N130" s="113" t="s">
        <v>339</v>
      </c>
      <c r="O130" s="26"/>
      <c r="R130"/>
    </row>
    <row r="131" spans="1:18" ht="20.100000000000001" customHeight="1" x14ac:dyDescent="0.4">
      <c r="A131" s="68" t="s">
        <v>384</v>
      </c>
      <c r="B131" s="29" t="s">
        <v>26</v>
      </c>
      <c r="C131" s="29" t="s">
        <v>48</v>
      </c>
      <c r="D131" s="68" t="s">
        <v>388</v>
      </c>
      <c r="E131" s="21">
        <f t="shared" si="2"/>
        <v>130</v>
      </c>
      <c r="F131" s="52" t="s">
        <v>389</v>
      </c>
      <c r="G131" s="52" t="s">
        <v>30</v>
      </c>
      <c r="H131" s="52">
        <v>43080</v>
      </c>
      <c r="I131" s="52" t="s">
        <v>86</v>
      </c>
      <c r="J131" s="52"/>
      <c r="K131" s="69"/>
      <c r="L131" s="69" t="s">
        <v>328</v>
      </c>
      <c r="M131" s="70" t="s">
        <v>387</v>
      </c>
      <c r="N131" s="113" t="s">
        <v>339</v>
      </c>
      <c r="O131" s="26"/>
      <c r="R131"/>
    </row>
    <row r="132" spans="1:18" ht="20.100000000000001" customHeight="1" x14ac:dyDescent="0.4">
      <c r="A132" s="68" t="s">
        <v>390</v>
      </c>
      <c r="B132" s="29" t="s">
        <v>94</v>
      </c>
      <c r="C132" s="29" t="s">
        <v>48</v>
      </c>
      <c r="D132" s="68" t="s">
        <v>391</v>
      </c>
      <c r="E132" s="21">
        <f t="shared" si="2"/>
        <v>131</v>
      </c>
      <c r="F132" s="44"/>
      <c r="G132" s="44" t="s">
        <v>1</v>
      </c>
      <c r="H132" s="44"/>
      <c r="I132" s="44">
        <v>43054</v>
      </c>
      <c r="J132" s="44"/>
      <c r="K132" s="69"/>
      <c r="L132" s="29" t="s">
        <v>328</v>
      </c>
      <c r="M132" s="70"/>
      <c r="O132" s="26"/>
      <c r="R132"/>
    </row>
    <row r="133" spans="1:18" ht="20.100000000000001" customHeight="1" x14ac:dyDescent="0.4">
      <c r="A133" s="75" t="s">
        <v>392</v>
      </c>
      <c r="B133" s="76" t="s">
        <v>393</v>
      </c>
      <c r="C133" s="76" t="s">
        <v>56</v>
      </c>
      <c r="D133" s="75" t="s">
        <v>394</v>
      </c>
      <c r="E133" s="21">
        <f t="shared" si="2"/>
        <v>132</v>
      </c>
      <c r="F133" s="44"/>
      <c r="G133" s="44" t="s">
        <v>1</v>
      </c>
      <c r="H133" s="44"/>
      <c r="I133" s="44">
        <v>43054</v>
      </c>
      <c r="J133" s="44"/>
      <c r="K133" s="69"/>
      <c r="L133" s="29" t="s">
        <v>370</v>
      </c>
      <c r="M133" s="70"/>
      <c r="O133" s="26"/>
      <c r="R133"/>
    </row>
    <row r="134" spans="1:18" ht="20.100000000000001" customHeight="1" x14ac:dyDescent="0.4">
      <c r="A134" s="68" t="s">
        <v>395</v>
      </c>
      <c r="B134" s="29" t="s">
        <v>393</v>
      </c>
      <c r="C134" s="29" t="s">
        <v>48</v>
      </c>
      <c r="D134" s="68" t="s">
        <v>396</v>
      </c>
      <c r="E134" s="21">
        <f t="shared" si="2"/>
        <v>133</v>
      </c>
      <c r="F134" s="44"/>
      <c r="G134" s="44" t="s">
        <v>1</v>
      </c>
      <c r="H134" s="44"/>
      <c r="I134" s="44">
        <v>43054</v>
      </c>
      <c r="J134" s="44"/>
      <c r="K134" s="69"/>
      <c r="L134" s="29" t="s">
        <v>370</v>
      </c>
      <c r="M134" s="70"/>
      <c r="O134" s="26"/>
      <c r="R134"/>
    </row>
    <row r="135" spans="1:18" ht="20.100000000000001" customHeight="1" x14ac:dyDescent="0.4">
      <c r="A135" s="68"/>
      <c r="B135" s="29" t="s">
        <v>397</v>
      </c>
      <c r="C135" s="29" t="s">
        <v>27</v>
      </c>
      <c r="D135" s="68" t="s">
        <v>398</v>
      </c>
      <c r="E135" s="21">
        <f t="shared" si="2"/>
        <v>134</v>
      </c>
      <c r="F135" s="44"/>
      <c r="G135" s="44" t="s">
        <v>1</v>
      </c>
      <c r="H135" s="44"/>
      <c r="I135" s="44">
        <v>43054</v>
      </c>
      <c r="J135" s="44"/>
      <c r="K135" s="69"/>
      <c r="L135" s="29" t="s">
        <v>319</v>
      </c>
      <c r="M135" s="70" t="s">
        <v>399</v>
      </c>
      <c r="O135" s="26"/>
      <c r="R135"/>
    </row>
    <row r="136" spans="1:18" ht="20.100000000000001" customHeight="1" x14ac:dyDescent="0.4">
      <c r="A136" s="77" t="s">
        <v>400</v>
      </c>
      <c r="B136" s="78" t="s">
        <v>397</v>
      </c>
      <c r="C136" s="78" t="s">
        <v>56</v>
      </c>
      <c r="D136" s="77" t="s">
        <v>401</v>
      </c>
      <c r="E136" s="21">
        <f t="shared" si="2"/>
        <v>135</v>
      </c>
      <c r="F136" s="44"/>
      <c r="G136" s="44" t="s">
        <v>1</v>
      </c>
      <c r="H136" s="44"/>
      <c r="I136" s="44">
        <v>43054</v>
      </c>
      <c r="J136" s="44"/>
      <c r="K136" s="69"/>
      <c r="L136" s="29" t="s">
        <v>319</v>
      </c>
      <c r="M136" s="70" t="s">
        <v>399</v>
      </c>
      <c r="O136" s="26"/>
      <c r="R136"/>
    </row>
    <row r="137" spans="1:18" ht="20.100000000000001" customHeight="1" x14ac:dyDescent="0.4">
      <c r="A137" s="68" t="s">
        <v>402</v>
      </c>
      <c r="B137" s="29" t="s">
        <v>397</v>
      </c>
      <c r="C137" s="29" t="s">
        <v>60</v>
      </c>
      <c r="D137" s="68" t="s">
        <v>403</v>
      </c>
      <c r="E137" s="21">
        <f t="shared" si="2"/>
        <v>136</v>
      </c>
      <c r="F137" s="44"/>
      <c r="G137" s="44" t="s">
        <v>1</v>
      </c>
      <c r="H137" s="44"/>
      <c r="I137" s="44">
        <v>43054</v>
      </c>
      <c r="J137" s="44"/>
      <c r="K137" s="69"/>
      <c r="L137" s="29" t="s">
        <v>319</v>
      </c>
      <c r="M137" s="70" t="s">
        <v>399</v>
      </c>
      <c r="O137" s="26"/>
      <c r="R137"/>
    </row>
    <row r="138" spans="1:18" ht="20.100000000000001" customHeight="1" x14ac:dyDescent="0.4">
      <c r="A138" s="68" t="s">
        <v>404</v>
      </c>
      <c r="B138" s="29" t="s">
        <v>397</v>
      </c>
      <c r="C138" s="29" t="s">
        <v>48</v>
      </c>
      <c r="D138" s="68" t="s">
        <v>405</v>
      </c>
      <c r="E138" s="21">
        <f t="shared" si="2"/>
        <v>137</v>
      </c>
      <c r="F138" s="44"/>
      <c r="G138" s="44" t="s">
        <v>1</v>
      </c>
      <c r="H138" s="44"/>
      <c r="I138" s="44">
        <v>43054</v>
      </c>
      <c r="J138" s="44"/>
      <c r="K138" s="69"/>
      <c r="L138" s="29" t="s">
        <v>319</v>
      </c>
      <c r="M138" s="70" t="s">
        <v>399</v>
      </c>
      <c r="O138" s="26"/>
      <c r="R138"/>
    </row>
    <row r="139" spans="1:18" ht="20.100000000000001" customHeight="1" x14ac:dyDescent="0.4">
      <c r="A139" s="68" t="s">
        <v>406</v>
      </c>
      <c r="B139" s="29" t="s">
        <v>397</v>
      </c>
      <c r="C139" s="29" t="s">
        <v>48</v>
      </c>
      <c r="D139" s="68" t="s">
        <v>407</v>
      </c>
      <c r="E139" s="21">
        <f t="shared" si="2"/>
        <v>138</v>
      </c>
      <c r="F139" s="44"/>
      <c r="G139" s="44" t="s">
        <v>1</v>
      </c>
      <c r="H139" s="44"/>
      <c r="I139" s="44">
        <v>43054</v>
      </c>
      <c r="J139" s="44"/>
      <c r="K139" s="69"/>
      <c r="L139" s="29" t="s">
        <v>319</v>
      </c>
      <c r="M139" s="70" t="s">
        <v>399</v>
      </c>
      <c r="O139" s="26"/>
      <c r="R139"/>
    </row>
    <row r="140" spans="1:18" ht="20.100000000000001" customHeight="1" x14ac:dyDescent="0.4">
      <c r="A140" s="68" t="s">
        <v>408</v>
      </c>
      <c r="B140" s="29" t="s">
        <v>409</v>
      </c>
      <c r="C140" s="29" t="s">
        <v>27</v>
      </c>
      <c r="D140" s="68" t="s">
        <v>410</v>
      </c>
      <c r="E140" s="21">
        <f t="shared" si="2"/>
        <v>139</v>
      </c>
      <c r="F140" s="44"/>
      <c r="G140" s="44" t="s">
        <v>1</v>
      </c>
      <c r="H140" s="44"/>
      <c r="I140" s="44">
        <v>43054</v>
      </c>
      <c r="J140" s="44"/>
      <c r="K140" s="69"/>
      <c r="L140" s="29" t="s">
        <v>319</v>
      </c>
      <c r="M140" s="70"/>
      <c r="O140" s="26"/>
      <c r="R140"/>
    </row>
    <row r="141" spans="1:18" ht="20.100000000000001" customHeight="1" x14ac:dyDescent="0.4">
      <c r="A141" s="68" t="s">
        <v>411</v>
      </c>
      <c r="B141" s="29" t="s">
        <v>409</v>
      </c>
      <c r="C141" s="29" t="s">
        <v>56</v>
      </c>
      <c r="D141" s="68" t="s">
        <v>412</v>
      </c>
      <c r="E141" s="21">
        <f t="shared" si="2"/>
        <v>140</v>
      </c>
      <c r="F141" s="44"/>
      <c r="G141" s="44" t="s">
        <v>1</v>
      </c>
      <c r="H141" s="44"/>
      <c r="I141" s="44">
        <v>43054</v>
      </c>
      <c r="J141" s="44"/>
      <c r="K141" s="69"/>
      <c r="L141" s="29" t="s">
        <v>319</v>
      </c>
      <c r="M141" s="70" t="s">
        <v>413</v>
      </c>
      <c r="O141" s="26"/>
      <c r="R141"/>
    </row>
    <row r="142" spans="1:18" ht="20.100000000000001" customHeight="1" x14ac:dyDescent="0.4">
      <c r="A142" s="68" t="s">
        <v>414</v>
      </c>
      <c r="B142" s="29" t="s">
        <v>409</v>
      </c>
      <c r="C142" s="29" t="s">
        <v>56</v>
      </c>
      <c r="D142" s="68" t="s">
        <v>415</v>
      </c>
      <c r="E142" s="21">
        <f t="shared" si="2"/>
        <v>141</v>
      </c>
      <c r="F142" s="44"/>
      <c r="G142" s="44" t="s">
        <v>1</v>
      </c>
      <c r="H142" s="44"/>
      <c r="I142" s="44">
        <v>43054</v>
      </c>
      <c r="J142" s="44"/>
      <c r="K142" s="69"/>
      <c r="L142" s="29" t="s">
        <v>319</v>
      </c>
      <c r="M142" s="70" t="s">
        <v>416</v>
      </c>
      <c r="N142" s="30" t="s">
        <v>86</v>
      </c>
      <c r="O142" s="26"/>
      <c r="R142"/>
    </row>
    <row r="143" spans="1:18" ht="20.100000000000001" customHeight="1" x14ac:dyDescent="0.4">
      <c r="A143" s="68" t="s">
        <v>417</v>
      </c>
      <c r="B143" s="29" t="s">
        <v>409</v>
      </c>
      <c r="C143" s="29" t="s">
        <v>56</v>
      </c>
      <c r="D143" s="68" t="s">
        <v>418</v>
      </c>
      <c r="E143" s="21">
        <f t="shared" si="2"/>
        <v>142</v>
      </c>
      <c r="F143" s="44"/>
      <c r="G143" s="44" t="s">
        <v>1</v>
      </c>
      <c r="H143" s="44"/>
      <c r="I143" s="44">
        <v>43054</v>
      </c>
      <c r="J143" s="44"/>
      <c r="K143" s="69"/>
      <c r="L143" s="29" t="s">
        <v>319</v>
      </c>
      <c r="M143" s="70"/>
      <c r="O143" s="26"/>
      <c r="R143"/>
    </row>
    <row r="144" spans="1:18" ht="20.100000000000001" customHeight="1" x14ac:dyDescent="0.4">
      <c r="A144" s="68" t="s">
        <v>419</v>
      </c>
      <c r="B144" s="29" t="s">
        <v>409</v>
      </c>
      <c r="C144" s="29" t="s">
        <v>48</v>
      </c>
      <c r="D144" s="68" t="s">
        <v>420</v>
      </c>
      <c r="E144" s="21">
        <f t="shared" si="2"/>
        <v>143</v>
      </c>
      <c r="F144" s="44"/>
      <c r="G144" s="44" t="s">
        <v>1</v>
      </c>
      <c r="H144" s="44"/>
      <c r="I144" s="44">
        <v>43054</v>
      </c>
      <c r="J144" s="44"/>
      <c r="K144" s="69"/>
      <c r="L144" s="29" t="s">
        <v>319</v>
      </c>
      <c r="M144" s="70"/>
      <c r="O144" s="26"/>
      <c r="R144"/>
    </row>
    <row r="145" spans="1:18" ht="20.100000000000001" customHeight="1" x14ac:dyDescent="0.4">
      <c r="A145" s="68" t="s">
        <v>421</v>
      </c>
      <c r="B145" s="29" t="s">
        <v>409</v>
      </c>
      <c r="C145" s="29" t="s">
        <v>48</v>
      </c>
      <c r="D145" s="68" t="s">
        <v>422</v>
      </c>
      <c r="E145" s="21">
        <f t="shared" si="2"/>
        <v>144</v>
      </c>
      <c r="F145" s="44"/>
      <c r="G145" s="44" t="s">
        <v>1</v>
      </c>
      <c r="H145" s="44"/>
      <c r="I145" s="44">
        <v>43054</v>
      </c>
      <c r="J145" s="44"/>
      <c r="K145" s="69"/>
      <c r="L145" s="29" t="s">
        <v>319</v>
      </c>
      <c r="M145" s="70"/>
      <c r="O145" s="26"/>
      <c r="R145"/>
    </row>
    <row r="146" spans="1:18" ht="20.100000000000001" customHeight="1" x14ac:dyDescent="0.4">
      <c r="A146" s="68" t="s">
        <v>423</v>
      </c>
      <c r="B146" s="29" t="s">
        <v>409</v>
      </c>
      <c r="C146" s="29" t="s">
        <v>48</v>
      </c>
      <c r="D146" s="68" t="s">
        <v>424</v>
      </c>
      <c r="E146" s="21">
        <f t="shared" si="2"/>
        <v>145</v>
      </c>
      <c r="F146" s="44"/>
      <c r="G146" s="44" t="s">
        <v>1</v>
      </c>
      <c r="H146" s="44"/>
      <c r="I146" s="44">
        <v>43054</v>
      </c>
      <c r="J146" s="44"/>
      <c r="K146" s="69"/>
      <c r="L146" s="29" t="s">
        <v>319</v>
      </c>
      <c r="M146" s="70"/>
      <c r="O146" s="26"/>
      <c r="R146"/>
    </row>
    <row r="147" spans="1:18" ht="20.100000000000001" customHeight="1" x14ac:dyDescent="0.4">
      <c r="A147" s="68" t="s">
        <v>425</v>
      </c>
      <c r="B147" s="29" t="s">
        <v>426</v>
      </c>
      <c r="C147" s="29" t="s">
        <v>48</v>
      </c>
      <c r="D147" s="68" t="s">
        <v>427</v>
      </c>
      <c r="E147" s="21">
        <f t="shared" si="2"/>
        <v>146</v>
      </c>
      <c r="F147" s="44"/>
      <c r="G147" s="44" t="s">
        <v>1</v>
      </c>
      <c r="H147" s="44"/>
      <c r="I147" s="44">
        <v>43054</v>
      </c>
      <c r="J147" s="44"/>
      <c r="K147" s="69"/>
      <c r="L147" s="29" t="s">
        <v>319</v>
      </c>
      <c r="M147" s="70" t="s">
        <v>428</v>
      </c>
      <c r="N147" s="30" t="s">
        <v>86</v>
      </c>
      <c r="O147" s="26"/>
      <c r="R147"/>
    </row>
    <row r="148" spans="1:18" ht="20.100000000000001" customHeight="1" x14ac:dyDescent="0.4">
      <c r="A148" s="68" t="s">
        <v>429</v>
      </c>
      <c r="B148" s="29" t="s">
        <v>430</v>
      </c>
      <c r="C148" s="29" t="s">
        <v>48</v>
      </c>
      <c r="D148" s="68" t="s">
        <v>431</v>
      </c>
      <c r="E148" s="21">
        <f t="shared" si="2"/>
        <v>147</v>
      </c>
      <c r="F148" s="52" t="s">
        <v>432</v>
      </c>
      <c r="G148" s="52" t="s">
        <v>30</v>
      </c>
      <c r="H148" s="52">
        <v>43067</v>
      </c>
      <c r="I148" s="52" t="s">
        <v>86</v>
      </c>
      <c r="J148" s="52"/>
      <c r="K148" s="69"/>
      <c r="L148" s="29" t="s">
        <v>328</v>
      </c>
      <c r="M148" s="70"/>
      <c r="N148" s="113" t="s">
        <v>339</v>
      </c>
      <c r="O148" s="26"/>
      <c r="R148"/>
    </row>
    <row r="149" spans="1:18" ht="20.100000000000001" customHeight="1" x14ac:dyDescent="0.4">
      <c r="A149" s="68"/>
      <c r="B149" s="29" t="s">
        <v>283</v>
      </c>
      <c r="C149" s="29" t="s">
        <v>101</v>
      </c>
      <c r="D149" s="68" t="s">
        <v>433</v>
      </c>
      <c r="E149" s="21">
        <f t="shared" si="2"/>
        <v>148</v>
      </c>
      <c r="F149" s="44"/>
      <c r="G149" s="44" t="s">
        <v>1</v>
      </c>
      <c r="H149" s="44"/>
      <c r="I149" s="44">
        <v>43038</v>
      </c>
      <c r="J149" s="44"/>
      <c r="K149" s="69"/>
      <c r="L149" s="29" t="s">
        <v>328</v>
      </c>
      <c r="M149" s="70" t="s">
        <v>434</v>
      </c>
      <c r="N149" s="113" t="s">
        <v>339</v>
      </c>
      <c r="O149" s="26"/>
      <c r="R149"/>
    </row>
    <row r="150" spans="1:18" ht="20.100000000000001" customHeight="1" x14ac:dyDescent="0.4">
      <c r="A150" s="68" t="s">
        <v>435</v>
      </c>
      <c r="B150" s="29" t="s">
        <v>283</v>
      </c>
      <c r="C150" s="29" t="s">
        <v>27</v>
      </c>
      <c r="D150" s="68" t="s">
        <v>436</v>
      </c>
      <c r="E150" s="21">
        <f t="shared" si="2"/>
        <v>149</v>
      </c>
      <c r="F150" s="44"/>
      <c r="G150" s="44" t="s">
        <v>1</v>
      </c>
      <c r="H150" s="44"/>
      <c r="I150" s="44">
        <v>43054</v>
      </c>
      <c r="J150" s="44"/>
      <c r="K150" s="69"/>
      <c r="L150" s="29" t="s">
        <v>331</v>
      </c>
      <c r="M150" s="70" t="s">
        <v>434</v>
      </c>
      <c r="N150" s="30" t="s">
        <v>86</v>
      </c>
      <c r="O150" s="26"/>
      <c r="R150"/>
    </row>
    <row r="151" spans="1:18" ht="20.100000000000001" customHeight="1" x14ac:dyDescent="0.4">
      <c r="A151" s="68" t="s">
        <v>437</v>
      </c>
      <c r="B151" s="29" t="s">
        <v>283</v>
      </c>
      <c r="C151" s="29" t="s">
        <v>27</v>
      </c>
      <c r="D151" s="68" t="s">
        <v>438</v>
      </c>
      <c r="E151" s="21">
        <f t="shared" si="2"/>
        <v>150</v>
      </c>
      <c r="F151" s="44"/>
      <c r="G151" s="44" t="s">
        <v>1</v>
      </c>
      <c r="H151" s="44"/>
      <c r="I151" s="44">
        <v>43054</v>
      </c>
      <c r="J151" s="44"/>
      <c r="K151" s="69"/>
      <c r="L151" s="29" t="s">
        <v>331</v>
      </c>
      <c r="M151" s="70" t="s">
        <v>439</v>
      </c>
      <c r="N151" s="30" t="s">
        <v>86</v>
      </c>
      <c r="O151" s="26"/>
      <c r="R151"/>
    </row>
    <row r="152" spans="1:18" ht="20.100000000000001" customHeight="1" x14ac:dyDescent="0.4">
      <c r="A152" s="68" t="s">
        <v>440</v>
      </c>
      <c r="B152" s="29" t="s">
        <v>283</v>
      </c>
      <c r="C152" s="29" t="s">
        <v>27</v>
      </c>
      <c r="D152" s="68" t="s">
        <v>441</v>
      </c>
      <c r="E152" s="21">
        <f t="shared" si="2"/>
        <v>151</v>
      </c>
      <c r="F152" s="50" t="s">
        <v>442</v>
      </c>
      <c r="G152" s="50" t="s">
        <v>3</v>
      </c>
      <c r="H152" s="129"/>
      <c r="I152" s="129">
        <v>43038</v>
      </c>
      <c r="J152" s="130"/>
      <c r="K152" s="69"/>
      <c r="L152" s="29" t="s">
        <v>328</v>
      </c>
      <c r="M152" s="70" t="s">
        <v>434</v>
      </c>
      <c r="N152" s="113" t="s">
        <v>339</v>
      </c>
      <c r="O152" s="26"/>
      <c r="R152"/>
    </row>
    <row r="153" spans="1:18" ht="20.100000000000001" customHeight="1" x14ac:dyDescent="0.4">
      <c r="A153" s="68" t="s">
        <v>443</v>
      </c>
      <c r="B153" s="29" t="s">
        <v>283</v>
      </c>
      <c r="C153" s="29" t="s">
        <v>27</v>
      </c>
      <c r="D153" s="68" t="s">
        <v>444</v>
      </c>
      <c r="E153" s="21">
        <f t="shared" si="2"/>
        <v>152</v>
      </c>
      <c r="F153" s="44"/>
      <c r="G153" s="44" t="s">
        <v>1</v>
      </c>
      <c r="H153" s="44"/>
      <c r="I153" s="44">
        <v>43054</v>
      </c>
      <c r="J153" s="44"/>
      <c r="K153" s="69"/>
      <c r="L153" s="29" t="s">
        <v>328</v>
      </c>
      <c r="M153" s="70" t="s">
        <v>434</v>
      </c>
      <c r="N153" s="30" t="s">
        <v>86</v>
      </c>
      <c r="O153" s="26"/>
      <c r="R153"/>
    </row>
    <row r="154" spans="1:18" ht="20.100000000000001" customHeight="1" x14ac:dyDescent="0.4">
      <c r="A154" s="68"/>
      <c r="B154" s="36" t="s">
        <v>283</v>
      </c>
      <c r="C154" s="36" t="s">
        <v>27</v>
      </c>
      <c r="D154" s="34" t="s">
        <v>445</v>
      </c>
      <c r="E154" s="21">
        <f t="shared" si="2"/>
        <v>153</v>
      </c>
      <c r="F154" s="44"/>
      <c r="G154" s="44" t="s">
        <v>1</v>
      </c>
      <c r="H154" s="44"/>
      <c r="I154" s="44">
        <v>43038</v>
      </c>
      <c r="J154" s="44"/>
      <c r="K154" s="69"/>
      <c r="L154" s="29" t="s">
        <v>328</v>
      </c>
      <c r="M154" s="70" t="s">
        <v>434</v>
      </c>
      <c r="N154" s="113" t="s">
        <v>339</v>
      </c>
      <c r="O154" s="26"/>
      <c r="R154"/>
    </row>
    <row r="155" spans="1:18" ht="20.100000000000001" customHeight="1" x14ac:dyDescent="0.4">
      <c r="A155" s="68" t="s">
        <v>446</v>
      </c>
      <c r="B155" s="29" t="s">
        <v>283</v>
      </c>
      <c r="C155" s="29" t="s">
        <v>48</v>
      </c>
      <c r="D155" s="68" t="s">
        <v>447</v>
      </c>
      <c r="E155" s="21">
        <f t="shared" si="2"/>
        <v>154</v>
      </c>
      <c r="F155" s="50" t="s">
        <v>448</v>
      </c>
      <c r="G155" s="50" t="s">
        <v>3</v>
      </c>
      <c r="H155" s="129">
        <v>43088</v>
      </c>
      <c r="I155" s="129">
        <v>43115</v>
      </c>
      <c r="J155" s="130">
        <f ca="1">H155-Summary!A1</f>
        <v>-14</v>
      </c>
      <c r="K155" s="69"/>
      <c r="L155" s="29" t="s">
        <v>328</v>
      </c>
      <c r="M155" s="70"/>
      <c r="N155" s="113" t="s">
        <v>339</v>
      </c>
      <c r="O155" s="26"/>
      <c r="R155"/>
    </row>
    <row r="156" spans="1:18" ht="20.100000000000001" customHeight="1" x14ac:dyDescent="0.4">
      <c r="A156" s="68"/>
      <c r="B156" s="29" t="s">
        <v>283</v>
      </c>
      <c r="C156" s="29" t="s">
        <v>48</v>
      </c>
      <c r="D156" s="68" t="s">
        <v>449</v>
      </c>
      <c r="E156" s="21">
        <f t="shared" si="2"/>
        <v>155</v>
      </c>
      <c r="F156" s="50" t="s">
        <v>450</v>
      </c>
      <c r="G156" s="50" t="s">
        <v>3</v>
      </c>
      <c r="H156" s="129">
        <v>43087</v>
      </c>
      <c r="I156" s="129">
        <v>43115</v>
      </c>
      <c r="J156" s="130">
        <f ca="1">H156-Summary!A1</f>
        <v>-15</v>
      </c>
      <c r="K156" s="69"/>
      <c r="L156" s="29"/>
      <c r="M156" s="70"/>
      <c r="N156" s="113"/>
      <c r="O156" s="26"/>
      <c r="R156"/>
    </row>
    <row r="157" spans="1:18" ht="20.100000000000001" customHeight="1" x14ac:dyDescent="0.4">
      <c r="A157" s="68"/>
      <c r="B157" s="29" t="s">
        <v>283</v>
      </c>
      <c r="C157" s="29" t="s">
        <v>48</v>
      </c>
      <c r="D157" s="68" t="s">
        <v>451</v>
      </c>
      <c r="E157" s="21">
        <f t="shared" si="2"/>
        <v>156</v>
      </c>
      <c r="F157" s="50" t="s">
        <v>452</v>
      </c>
      <c r="G157" s="50" t="s">
        <v>3</v>
      </c>
      <c r="H157" s="129">
        <v>43096</v>
      </c>
      <c r="I157" s="129">
        <v>43131</v>
      </c>
      <c r="J157" s="130">
        <f ca="1">H157-Summary!A1</f>
        <v>-6</v>
      </c>
      <c r="K157" s="69"/>
      <c r="L157" s="29" t="s">
        <v>331</v>
      </c>
      <c r="M157" s="70" t="s">
        <v>434</v>
      </c>
      <c r="N157" s="113" t="s">
        <v>339</v>
      </c>
      <c r="O157" s="26"/>
      <c r="R157"/>
    </row>
    <row r="158" spans="1:18" ht="20.100000000000001" customHeight="1" x14ac:dyDescent="0.4">
      <c r="A158" s="68" t="s">
        <v>453</v>
      </c>
      <c r="B158" s="29" t="s">
        <v>147</v>
      </c>
      <c r="C158" s="29" t="s">
        <v>101</v>
      </c>
      <c r="D158" s="68" t="s">
        <v>454</v>
      </c>
      <c r="E158" s="21">
        <f t="shared" si="2"/>
        <v>157</v>
      </c>
      <c r="F158" s="44"/>
      <c r="G158" s="44" t="s">
        <v>1</v>
      </c>
      <c r="H158" s="44"/>
      <c r="I158" s="44">
        <v>43038</v>
      </c>
      <c r="J158" s="44"/>
      <c r="K158" s="69"/>
      <c r="L158" s="29" t="s">
        <v>370</v>
      </c>
      <c r="M158" s="70"/>
      <c r="N158" s="113" t="s">
        <v>339</v>
      </c>
      <c r="O158" s="26"/>
      <c r="R158"/>
    </row>
    <row r="159" spans="1:18" ht="20.100000000000001" customHeight="1" x14ac:dyDescent="0.4">
      <c r="A159" s="68" t="s">
        <v>455</v>
      </c>
      <c r="B159" s="29" t="s">
        <v>147</v>
      </c>
      <c r="C159" s="29" t="s">
        <v>27</v>
      </c>
      <c r="D159" s="68" t="s">
        <v>456</v>
      </c>
      <c r="E159" s="21">
        <f t="shared" si="2"/>
        <v>158</v>
      </c>
      <c r="F159" s="44"/>
      <c r="G159" s="44" t="s">
        <v>1</v>
      </c>
      <c r="H159" s="44"/>
      <c r="I159" s="44">
        <v>43054</v>
      </c>
      <c r="J159" s="44"/>
      <c r="K159" s="69"/>
      <c r="L159" s="69" t="s">
        <v>370</v>
      </c>
      <c r="M159" s="70" t="s">
        <v>457</v>
      </c>
      <c r="N159" s="30" t="s">
        <v>86</v>
      </c>
      <c r="O159" s="26"/>
      <c r="R159"/>
    </row>
    <row r="160" spans="1:18" ht="20.100000000000001" customHeight="1" x14ac:dyDescent="0.4">
      <c r="A160" s="68" t="s">
        <v>458</v>
      </c>
      <c r="B160" s="29" t="s">
        <v>147</v>
      </c>
      <c r="C160" s="29" t="s">
        <v>27</v>
      </c>
      <c r="D160" s="68" t="s">
        <v>459</v>
      </c>
      <c r="E160" s="21">
        <f t="shared" si="2"/>
        <v>159</v>
      </c>
      <c r="F160" s="44"/>
      <c r="G160" s="44" t="s">
        <v>1</v>
      </c>
      <c r="H160" s="44"/>
      <c r="I160" s="44">
        <v>43054</v>
      </c>
      <c r="J160" s="44"/>
      <c r="K160" s="69"/>
      <c r="L160" s="69" t="s">
        <v>331</v>
      </c>
      <c r="M160" s="70" t="s">
        <v>460</v>
      </c>
      <c r="N160" s="30" t="s">
        <v>86</v>
      </c>
      <c r="O160" s="26"/>
      <c r="R160"/>
    </row>
    <row r="161" spans="1:18" ht="20.100000000000001" customHeight="1" x14ac:dyDescent="0.4">
      <c r="A161" s="68" t="s">
        <v>461</v>
      </c>
      <c r="B161" s="29" t="s">
        <v>147</v>
      </c>
      <c r="C161" s="29" t="s">
        <v>27</v>
      </c>
      <c r="D161" s="68" t="s">
        <v>462</v>
      </c>
      <c r="E161" s="21">
        <f t="shared" si="2"/>
        <v>160</v>
      </c>
      <c r="F161" s="44"/>
      <c r="G161" s="44" t="s">
        <v>1</v>
      </c>
      <c r="H161" s="44"/>
      <c r="I161" s="44">
        <v>43054</v>
      </c>
      <c r="J161" s="44"/>
      <c r="K161" s="69"/>
      <c r="L161" s="69" t="s">
        <v>319</v>
      </c>
      <c r="M161" s="70" t="s">
        <v>463</v>
      </c>
      <c r="N161" s="30" t="s">
        <v>86</v>
      </c>
      <c r="O161" s="26"/>
      <c r="R161"/>
    </row>
    <row r="162" spans="1:18" ht="20.100000000000001" customHeight="1" x14ac:dyDescent="0.4">
      <c r="A162" s="68" t="s">
        <v>461</v>
      </c>
      <c r="B162" s="29" t="s">
        <v>147</v>
      </c>
      <c r="C162" s="29" t="s">
        <v>56</v>
      </c>
      <c r="D162" s="68" t="s">
        <v>464</v>
      </c>
      <c r="E162" s="21">
        <f t="shared" si="2"/>
        <v>161</v>
      </c>
      <c r="F162" s="44"/>
      <c r="G162" s="44" t="s">
        <v>1</v>
      </c>
      <c r="H162" s="44"/>
      <c r="I162" s="44">
        <v>43054</v>
      </c>
      <c r="J162" s="44"/>
      <c r="K162" s="69"/>
      <c r="L162" s="69" t="s">
        <v>319</v>
      </c>
      <c r="M162" s="70" t="s">
        <v>463</v>
      </c>
      <c r="N162" s="30" t="s">
        <v>86</v>
      </c>
      <c r="O162" s="26"/>
      <c r="R162"/>
    </row>
    <row r="163" spans="1:18" ht="20.100000000000001" customHeight="1" x14ac:dyDescent="0.4">
      <c r="A163" s="68" t="s">
        <v>465</v>
      </c>
      <c r="B163" s="29" t="s">
        <v>147</v>
      </c>
      <c r="C163" s="29" t="s">
        <v>56</v>
      </c>
      <c r="D163" s="68" t="s">
        <v>466</v>
      </c>
      <c r="E163" s="21">
        <f t="shared" si="2"/>
        <v>162</v>
      </c>
      <c r="F163" s="52" t="s">
        <v>467</v>
      </c>
      <c r="G163" s="52" t="s">
        <v>30</v>
      </c>
      <c r="H163" s="52">
        <v>43090</v>
      </c>
      <c r="I163" s="52">
        <v>43100</v>
      </c>
      <c r="J163" s="52"/>
      <c r="K163" s="69"/>
      <c r="L163" s="29" t="s">
        <v>331</v>
      </c>
      <c r="M163" s="70"/>
      <c r="N163" s="113" t="s">
        <v>339</v>
      </c>
      <c r="O163" s="26"/>
      <c r="R163"/>
    </row>
    <row r="164" spans="1:18" ht="20.100000000000001" customHeight="1" x14ac:dyDescent="0.4">
      <c r="A164" s="68" t="s">
        <v>468</v>
      </c>
      <c r="B164" s="29" t="s">
        <v>147</v>
      </c>
      <c r="C164" s="29" t="s">
        <v>56</v>
      </c>
      <c r="D164" s="68" t="s">
        <v>469</v>
      </c>
      <c r="E164" s="21">
        <f t="shared" si="2"/>
        <v>163</v>
      </c>
      <c r="F164" s="43" t="s">
        <v>470</v>
      </c>
      <c r="G164" s="43" t="s">
        <v>4</v>
      </c>
      <c r="H164" s="43" t="s">
        <v>86</v>
      </c>
      <c r="I164" s="84">
        <v>43100</v>
      </c>
      <c r="J164" s="43" t="s">
        <v>86</v>
      </c>
      <c r="K164" s="69"/>
      <c r="L164" s="29" t="s">
        <v>331</v>
      </c>
      <c r="M164" s="70"/>
      <c r="N164" s="113" t="s">
        <v>339</v>
      </c>
      <c r="O164" s="26"/>
      <c r="R164"/>
    </row>
    <row r="165" spans="1:18" ht="20.100000000000001" customHeight="1" x14ac:dyDescent="0.4">
      <c r="A165" s="68" t="s">
        <v>471</v>
      </c>
      <c r="B165" s="29" t="s">
        <v>147</v>
      </c>
      <c r="C165" s="29" t="s">
        <v>56</v>
      </c>
      <c r="D165" s="68" t="s">
        <v>472</v>
      </c>
      <c r="E165" s="21">
        <f t="shared" si="2"/>
        <v>164</v>
      </c>
      <c r="F165" s="43" t="s">
        <v>473</v>
      </c>
      <c r="G165" s="43" t="s">
        <v>4</v>
      </c>
      <c r="H165" s="43" t="s">
        <v>86</v>
      </c>
      <c r="I165" s="84">
        <v>43100</v>
      </c>
      <c r="J165" s="43" t="s">
        <v>86</v>
      </c>
      <c r="K165" s="69"/>
      <c r="L165" s="29" t="s">
        <v>331</v>
      </c>
      <c r="M165" s="70"/>
      <c r="N165" s="113" t="s">
        <v>339</v>
      </c>
      <c r="O165" s="26"/>
      <c r="R165"/>
    </row>
    <row r="166" spans="1:18" ht="20.100000000000001" customHeight="1" x14ac:dyDescent="0.4">
      <c r="A166" s="68" t="s">
        <v>474</v>
      </c>
      <c r="B166" s="29" t="s">
        <v>147</v>
      </c>
      <c r="C166" s="29" t="s">
        <v>56</v>
      </c>
      <c r="D166" s="68" t="s">
        <v>475</v>
      </c>
      <c r="E166" s="21">
        <f t="shared" si="2"/>
        <v>165</v>
      </c>
      <c r="F166" s="43" t="s">
        <v>476</v>
      </c>
      <c r="G166" s="43" t="s">
        <v>4</v>
      </c>
      <c r="H166" s="84" t="s">
        <v>86</v>
      </c>
      <c r="I166" s="84">
        <v>43100</v>
      </c>
      <c r="J166" s="43" t="s">
        <v>86</v>
      </c>
      <c r="K166" s="69"/>
      <c r="L166" s="29" t="s">
        <v>331</v>
      </c>
      <c r="M166" s="70"/>
      <c r="N166" s="113" t="s">
        <v>339</v>
      </c>
      <c r="O166" s="26"/>
      <c r="R166"/>
    </row>
    <row r="167" spans="1:18" ht="20.100000000000001" customHeight="1" x14ac:dyDescent="0.4">
      <c r="A167" s="68" t="s">
        <v>477</v>
      </c>
      <c r="B167" s="29" t="s">
        <v>147</v>
      </c>
      <c r="C167" s="29" t="s">
        <v>212</v>
      </c>
      <c r="D167" s="68" t="s">
        <v>478</v>
      </c>
      <c r="E167" s="21">
        <f t="shared" si="2"/>
        <v>166</v>
      </c>
      <c r="F167" s="44"/>
      <c r="G167" s="44" t="s">
        <v>1</v>
      </c>
      <c r="H167" s="44"/>
      <c r="I167" s="44">
        <v>43054</v>
      </c>
      <c r="J167" s="44"/>
      <c r="K167" s="69"/>
      <c r="L167" s="29" t="s">
        <v>328</v>
      </c>
      <c r="M167" s="70"/>
      <c r="O167" s="26"/>
      <c r="R167"/>
    </row>
    <row r="168" spans="1:18" ht="20.100000000000001" customHeight="1" x14ac:dyDescent="0.4">
      <c r="A168" s="68" t="s">
        <v>479</v>
      </c>
      <c r="B168" s="29" t="s">
        <v>147</v>
      </c>
      <c r="C168" s="29" t="s">
        <v>212</v>
      </c>
      <c r="D168" s="68" t="s">
        <v>480</v>
      </c>
      <c r="E168" s="21">
        <f t="shared" si="2"/>
        <v>167</v>
      </c>
      <c r="F168" s="44"/>
      <c r="G168" s="44" t="s">
        <v>1</v>
      </c>
      <c r="H168" s="44"/>
      <c r="I168" s="44">
        <v>43054</v>
      </c>
      <c r="J168" s="44"/>
      <c r="K168" s="69"/>
      <c r="L168" s="29" t="s">
        <v>328</v>
      </c>
      <c r="M168" s="70"/>
      <c r="O168" s="26"/>
      <c r="R168"/>
    </row>
    <row r="169" spans="1:18" ht="20.100000000000001" customHeight="1" x14ac:dyDescent="0.4">
      <c r="A169" s="68" t="s">
        <v>481</v>
      </c>
      <c r="B169" s="29" t="s">
        <v>147</v>
      </c>
      <c r="C169" s="29" t="s">
        <v>212</v>
      </c>
      <c r="D169" s="68" t="s">
        <v>482</v>
      </c>
      <c r="E169" s="21">
        <f t="shared" si="2"/>
        <v>168</v>
      </c>
      <c r="F169" s="44"/>
      <c r="G169" s="44" t="s">
        <v>1</v>
      </c>
      <c r="H169" s="44"/>
      <c r="I169" s="44">
        <v>43054</v>
      </c>
      <c r="J169" s="44"/>
      <c r="K169" s="69"/>
      <c r="L169" s="29"/>
      <c r="M169" s="70"/>
      <c r="O169" s="26"/>
      <c r="R169"/>
    </row>
    <row r="170" spans="1:18" ht="20.100000000000001" customHeight="1" x14ac:dyDescent="0.4">
      <c r="A170" s="68" t="s">
        <v>483</v>
      </c>
      <c r="B170" s="29" t="s">
        <v>147</v>
      </c>
      <c r="C170" s="29" t="s">
        <v>48</v>
      </c>
      <c r="D170" s="68" t="s">
        <v>484</v>
      </c>
      <c r="E170" s="21">
        <f t="shared" si="2"/>
        <v>169</v>
      </c>
      <c r="F170" s="44"/>
      <c r="G170" s="44" t="s">
        <v>1</v>
      </c>
      <c r="H170" s="44"/>
      <c r="I170" s="44">
        <v>43054</v>
      </c>
      <c r="J170" s="44"/>
      <c r="K170" s="69"/>
      <c r="L170" s="69" t="s">
        <v>370</v>
      </c>
      <c r="M170" s="70" t="s">
        <v>485</v>
      </c>
      <c r="N170" s="30" t="s">
        <v>86</v>
      </c>
      <c r="O170" s="26"/>
      <c r="R170"/>
    </row>
    <row r="171" spans="1:18" ht="20.100000000000001" customHeight="1" x14ac:dyDescent="0.4">
      <c r="A171" s="68" t="s">
        <v>486</v>
      </c>
      <c r="B171" s="29" t="s">
        <v>147</v>
      </c>
      <c r="C171" s="29" t="s">
        <v>48</v>
      </c>
      <c r="D171" s="68" t="s">
        <v>487</v>
      </c>
      <c r="E171" s="21">
        <f t="shared" ref="E171:E234" si="3">E170+1</f>
        <v>170</v>
      </c>
      <c r="F171" s="44"/>
      <c r="G171" s="44" t="s">
        <v>1</v>
      </c>
      <c r="H171" s="44"/>
      <c r="I171" s="44">
        <v>43054</v>
      </c>
      <c r="J171" s="44"/>
      <c r="K171" s="69"/>
      <c r="L171" s="69"/>
      <c r="M171" s="70"/>
      <c r="N171" s="30" t="s">
        <v>86</v>
      </c>
      <c r="O171" s="26"/>
      <c r="R171"/>
    </row>
    <row r="172" spans="1:18" ht="20.100000000000001" customHeight="1" x14ac:dyDescent="0.4">
      <c r="A172" s="68" t="s">
        <v>461</v>
      </c>
      <c r="B172" s="29" t="s">
        <v>147</v>
      </c>
      <c r="C172" s="29" t="s">
        <v>48</v>
      </c>
      <c r="D172" s="68" t="s">
        <v>488</v>
      </c>
      <c r="E172" s="21">
        <f t="shared" si="3"/>
        <v>171</v>
      </c>
      <c r="F172" s="44"/>
      <c r="G172" s="44" t="s">
        <v>1</v>
      </c>
      <c r="H172" s="44"/>
      <c r="I172" s="44">
        <v>43054</v>
      </c>
      <c r="J172" s="44"/>
      <c r="K172" s="69"/>
      <c r="L172" s="69" t="s">
        <v>319</v>
      </c>
      <c r="M172" s="70" t="s">
        <v>463</v>
      </c>
      <c r="N172" s="30" t="s">
        <v>86</v>
      </c>
      <c r="O172" s="26"/>
      <c r="R172"/>
    </row>
    <row r="173" spans="1:18" ht="20.100000000000001" customHeight="1" x14ac:dyDescent="0.4">
      <c r="A173" s="68" t="s">
        <v>489</v>
      </c>
      <c r="B173" s="29" t="s">
        <v>147</v>
      </c>
      <c r="C173" s="29" t="s">
        <v>48</v>
      </c>
      <c r="D173" s="68" t="s">
        <v>490</v>
      </c>
      <c r="E173" s="21">
        <f t="shared" si="3"/>
        <v>172</v>
      </c>
      <c r="F173" s="44"/>
      <c r="G173" s="44" t="s">
        <v>1</v>
      </c>
      <c r="H173" s="44"/>
      <c r="I173" s="44">
        <v>43054</v>
      </c>
      <c r="J173" s="44"/>
      <c r="K173" s="69"/>
      <c r="L173" s="29" t="s">
        <v>328</v>
      </c>
      <c r="M173" s="70"/>
      <c r="N173" s="30" t="s">
        <v>86</v>
      </c>
      <c r="O173" s="26"/>
      <c r="R173"/>
    </row>
    <row r="174" spans="1:18" ht="20.100000000000001" customHeight="1" x14ac:dyDescent="0.4">
      <c r="A174" s="68" t="s">
        <v>491</v>
      </c>
      <c r="B174" s="29" t="s">
        <v>137</v>
      </c>
      <c r="C174" s="29" t="s">
        <v>27</v>
      </c>
      <c r="D174" s="68" t="s">
        <v>492</v>
      </c>
      <c r="E174" s="21">
        <f t="shared" si="3"/>
        <v>173</v>
      </c>
      <c r="F174" s="44"/>
      <c r="G174" s="44" t="s">
        <v>1</v>
      </c>
      <c r="H174" s="44"/>
      <c r="I174" s="44">
        <v>43054</v>
      </c>
      <c r="J174" s="44"/>
      <c r="K174" s="69"/>
      <c r="L174" s="29" t="s">
        <v>370</v>
      </c>
      <c r="M174" s="70"/>
      <c r="O174" s="26"/>
      <c r="R174"/>
    </row>
    <row r="175" spans="1:18" ht="20.100000000000001" customHeight="1" x14ac:dyDescent="0.4">
      <c r="A175" s="68" t="s">
        <v>493</v>
      </c>
      <c r="B175" s="29" t="s">
        <v>137</v>
      </c>
      <c r="C175" s="29" t="s">
        <v>60</v>
      </c>
      <c r="D175" s="68" t="s">
        <v>494</v>
      </c>
      <c r="E175" s="21">
        <f t="shared" si="3"/>
        <v>174</v>
      </c>
      <c r="F175" s="44"/>
      <c r="G175" s="44" t="s">
        <v>1</v>
      </c>
      <c r="H175" s="44"/>
      <c r="I175" s="44">
        <v>43054</v>
      </c>
      <c r="J175" s="44"/>
      <c r="K175" s="69"/>
      <c r="L175" s="29" t="s">
        <v>370</v>
      </c>
      <c r="M175" s="70"/>
      <c r="O175" s="26"/>
      <c r="R175"/>
    </row>
    <row r="176" spans="1:18" ht="20.100000000000001" customHeight="1" x14ac:dyDescent="0.4">
      <c r="A176" s="68" t="s">
        <v>495</v>
      </c>
      <c r="B176" s="29" t="s">
        <v>137</v>
      </c>
      <c r="C176" s="29" t="s">
        <v>60</v>
      </c>
      <c r="D176" s="68" t="s">
        <v>496</v>
      </c>
      <c r="E176" s="21">
        <f t="shared" si="3"/>
        <v>175</v>
      </c>
      <c r="F176" s="44"/>
      <c r="G176" s="44" t="s">
        <v>1</v>
      </c>
      <c r="H176" s="44"/>
      <c r="I176" s="44">
        <v>43054</v>
      </c>
      <c r="J176" s="44"/>
      <c r="K176" s="69"/>
      <c r="L176" s="29" t="s">
        <v>328</v>
      </c>
      <c r="M176" s="70"/>
      <c r="O176" s="26"/>
      <c r="R176"/>
    </row>
    <row r="177" spans="1:18" ht="20.100000000000001" customHeight="1" x14ac:dyDescent="0.4">
      <c r="A177" s="68" t="s">
        <v>497</v>
      </c>
      <c r="B177" s="29" t="s">
        <v>137</v>
      </c>
      <c r="C177" s="29" t="s">
        <v>48</v>
      </c>
      <c r="D177" s="68" t="s">
        <v>498</v>
      </c>
      <c r="E177" s="21">
        <f t="shared" si="3"/>
        <v>176</v>
      </c>
      <c r="F177" s="44"/>
      <c r="G177" s="44" t="s">
        <v>1</v>
      </c>
      <c r="H177" s="44"/>
      <c r="I177" s="44">
        <v>43054</v>
      </c>
      <c r="J177" s="44"/>
      <c r="K177" s="69"/>
      <c r="L177" s="69" t="s">
        <v>328</v>
      </c>
      <c r="M177" s="70" t="s">
        <v>499</v>
      </c>
      <c r="O177" s="26"/>
      <c r="R177"/>
    </row>
    <row r="178" spans="1:18" ht="20.100000000000001" customHeight="1" x14ac:dyDescent="0.4">
      <c r="A178" s="68"/>
      <c r="B178" s="29" t="s">
        <v>137</v>
      </c>
      <c r="C178" s="29" t="s">
        <v>48</v>
      </c>
      <c r="D178" s="68" t="s">
        <v>500</v>
      </c>
      <c r="E178" s="21">
        <f t="shared" si="3"/>
        <v>177</v>
      </c>
      <c r="F178" s="44"/>
      <c r="G178" s="44" t="s">
        <v>1</v>
      </c>
      <c r="H178" s="44"/>
      <c r="I178" s="44">
        <v>43054</v>
      </c>
      <c r="J178" s="44"/>
      <c r="K178" s="69"/>
      <c r="L178" s="69" t="s">
        <v>331</v>
      </c>
      <c r="M178" s="70" t="s">
        <v>501</v>
      </c>
      <c r="N178" s="30" t="s">
        <v>86</v>
      </c>
      <c r="O178" s="26"/>
      <c r="R178"/>
    </row>
    <row r="179" spans="1:18" ht="20.100000000000001" customHeight="1" x14ac:dyDescent="0.4">
      <c r="A179" s="68" t="s">
        <v>502</v>
      </c>
      <c r="B179" s="29" t="s">
        <v>137</v>
      </c>
      <c r="C179" s="29" t="s">
        <v>48</v>
      </c>
      <c r="D179" s="68" t="s">
        <v>503</v>
      </c>
      <c r="E179" s="21">
        <f t="shared" si="3"/>
        <v>178</v>
      </c>
      <c r="F179" s="44"/>
      <c r="G179" s="44" t="s">
        <v>1</v>
      </c>
      <c r="H179" s="44"/>
      <c r="I179" s="44">
        <v>43054</v>
      </c>
      <c r="J179" s="44"/>
      <c r="K179" s="69"/>
      <c r="L179" s="69" t="s">
        <v>328</v>
      </c>
      <c r="M179" s="70" t="s">
        <v>501</v>
      </c>
      <c r="N179" s="30" t="s">
        <v>86</v>
      </c>
      <c r="O179" s="26"/>
      <c r="R179"/>
    </row>
    <row r="180" spans="1:18" ht="20.100000000000001" customHeight="1" x14ac:dyDescent="0.4">
      <c r="A180" s="68" t="s">
        <v>504</v>
      </c>
      <c r="B180" s="29" t="s">
        <v>137</v>
      </c>
      <c r="C180" s="29" t="s">
        <v>48</v>
      </c>
      <c r="D180" s="68" t="s">
        <v>505</v>
      </c>
      <c r="E180" s="21">
        <f t="shared" si="3"/>
        <v>179</v>
      </c>
      <c r="F180" s="44"/>
      <c r="G180" s="44" t="s">
        <v>1</v>
      </c>
      <c r="H180" s="44"/>
      <c r="I180" s="44">
        <v>43054</v>
      </c>
      <c r="J180" s="44"/>
      <c r="K180" s="69"/>
      <c r="L180" s="69" t="s">
        <v>319</v>
      </c>
      <c r="M180" s="70" t="s">
        <v>506</v>
      </c>
      <c r="N180" s="30" t="s">
        <v>86</v>
      </c>
      <c r="O180" s="26"/>
      <c r="R180"/>
    </row>
    <row r="181" spans="1:18" ht="20.100000000000001" customHeight="1" x14ac:dyDescent="0.4">
      <c r="A181" s="68"/>
      <c r="B181" s="29" t="s">
        <v>137</v>
      </c>
      <c r="C181" s="29" t="s">
        <v>48</v>
      </c>
      <c r="D181" s="73" t="s">
        <v>507</v>
      </c>
      <c r="E181" s="21">
        <f t="shared" si="3"/>
        <v>180</v>
      </c>
      <c r="F181" s="44"/>
      <c r="G181" s="44" t="s">
        <v>1</v>
      </c>
      <c r="H181" s="44"/>
      <c r="I181" s="44">
        <v>43054</v>
      </c>
      <c r="J181" s="44"/>
      <c r="K181" s="69"/>
      <c r="L181" s="29" t="s">
        <v>328</v>
      </c>
      <c r="M181" s="70"/>
      <c r="O181" s="26"/>
      <c r="R181"/>
    </row>
    <row r="182" spans="1:18" ht="20.100000000000001" customHeight="1" x14ac:dyDescent="0.4">
      <c r="A182" s="68" t="s">
        <v>508</v>
      </c>
      <c r="B182" s="29" t="s">
        <v>137</v>
      </c>
      <c r="C182" s="29" t="s">
        <v>48</v>
      </c>
      <c r="D182" s="68" t="s">
        <v>509</v>
      </c>
      <c r="E182" s="21">
        <f t="shared" si="3"/>
        <v>181</v>
      </c>
      <c r="F182" s="44"/>
      <c r="G182" s="44" t="s">
        <v>1</v>
      </c>
      <c r="H182" s="44"/>
      <c r="I182" s="44">
        <v>43054</v>
      </c>
      <c r="J182" s="44"/>
      <c r="K182" s="69"/>
      <c r="L182" s="29" t="s">
        <v>331</v>
      </c>
      <c r="M182" s="70"/>
      <c r="O182" s="26"/>
      <c r="R182"/>
    </row>
    <row r="183" spans="1:18" ht="20.100000000000001" customHeight="1" x14ac:dyDescent="0.4">
      <c r="A183" s="68" t="s">
        <v>510</v>
      </c>
      <c r="B183" s="29" t="s">
        <v>137</v>
      </c>
      <c r="C183" s="29" t="s">
        <v>48</v>
      </c>
      <c r="D183" s="68" t="s">
        <v>511</v>
      </c>
      <c r="E183" s="21">
        <f t="shared" si="3"/>
        <v>182</v>
      </c>
      <c r="F183" s="44"/>
      <c r="G183" s="44" t="s">
        <v>1</v>
      </c>
      <c r="H183" s="44"/>
      <c r="I183" s="44">
        <v>43054</v>
      </c>
      <c r="J183" s="44"/>
      <c r="K183" s="69"/>
      <c r="L183" s="29" t="s">
        <v>370</v>
      </c>
      <c r="M183" s="70" t="s">
        <v>512</v>
      </c>
      <c r="N183" s="30" t="s">
        <v>86</v>
      </c>
      <c r="O183" s="26"/>
      <c r="R183"/>
    </row>
    <row r="184" spans="1:18" ht="20.100000000000001" customHeight="1" x14ac:dyDescent="0.4">
      <c r="A184" s="68" t="s">
        <v>513</v>
      </c>
      <c r="B184" s="29" t="s">
        <v>137</v>
      </c>
      <c r="C184" s="29" t="s">
        <v>48</v>
      </c>
      <c r="D184" s="68" t="s">
        <v>514</v>
      </c>
      <c r="E184" s="21">
        <f t="shared" si="3"/>
        <v>183</v>
      </c>
      <c r="F184" s="44"/>
      <c r="G184" s="44" t="s">
        <v>1</v>
      </c>
      <c r="H184" s="44"/>
      <c r="I184" s="44">
        <v>43054</v>
      </c>
      <c r="J184" s="44"/>
      <c r="K184" s="69"/>
      <c r="L184" s="29" t="s">
        <v>370</v>
      </c>
      <c r="M184" s="70"/>
      <c r="O184" s="26"/>
      <c r="R184"/>
    </row>
    <row r="185" spans="1:18" ht="20.100000000000001" customHeight="1" x14ac:dyDescent="0.4">
      <c r="A185" s="35" t="s">
        <v>233</v>
      </c>
      <c r="B185" s="33" t="s">
        <v>59</v>
      </c>
      <c r="C185" s="36" t="s">
        <v>27</v>
      </c>
      <c r="D185" s="34" t="s">
        <v>234</v>
      </c>
      <c r="E185" s="21">
        <f t="shared" si="3"/>
        <v>184</v>
      </c>
      <c r="F185" s="44"/>
      <c r="G185" s="44" t="s">
        <v>1</v>
      </c>
      <c r="H185" s="44"/>
      <c r="I185" s="44">
        <v>43054</v>
      </c>
      <c r="J185" s="44"/>
      <c r="K185" s="69"/>
      <c r="L185" s="69"/>
      <c r="M185" s="72"/>
      <c r="O185" s="26"/>
      <c r="R185"/>
    </row>
    <row r="186" spans="1:18" ht="20.100000000000001" customHeight="1" x14ac:dyDescent="0.4">
      <c r="A186" s="35" t="s">
        <v>239</v>
      </c>
      <c r="B186" s="33" t="s">
        <v>59</v>
      </c>
      <c r="C186" s="36" t="s">
        <v>27</v>
      </c>
      <c r="D186" s="34" t="s">
        <v>240</v>
      </c>
      <c r="E186" s="21">
        <f t="shared" si="3"/>
        <v>185</v>
      </c>
      <c r="F186" s="44"/>
      <c r="G186" s="44" t="s">
        <v>1</v>
      </c>
      <c r="H186" s="44"/>
      <c r="I186" s="44">
        <v>43054</v>
      </c>
      <c r="J186" s="44"/>
      <c r="K186" s="69"/>
      <c r="L186" s="69"/>
      <c r="M186" s="72"/>
      <c r="O186" s="26"/>
      <c r="R186"/>
    </row>
    <row r="187" spans="1:18" ht="20.100000000000001" customHeight="1" x14ac:dyDescent="0.4">
      <c r="A187" s="68" t="s">
        <v>515</v>
      </c>
      <c r="B187" s="29" t="s">
        <v>59</v>
      </c>
      <c r="C187" s="29" t="s">
        <v>60</v>
      </c>
      <c r="D187" s="68" t="s">
        <v>516</v>
      </c>
      <c r="E187" s="21">
        <f t="shared" si="3"/>
        <v>186</v>
      </c>
      <c r="F187" s="44"/>
      <c r="G187" s="44" t="s">
        <v>1</v>
      </c>
      <c r="H187" s="44"/>
      <c r="I187" s="44">
        <v>43054</v>
      </c>
      <c r="J187" s="44"/>
      <c r="K187" s="69"/>
      <c r="L187" s="29" t="s">
        <v>328</v>
      </c>
      <c r="M187" s="70"/>
      <c r="O187" s="26"/>
      <c r="R187"/>
    </row>
    <row r="188" spans="1:18" ht="20.100000000000001" customHeight="1" x14ac:dyDescent="0.4">
      <c r="A188" s="68" t="s">
        <v>517</v>
      </c>
      <c r="B188" s="29" t="s">
        <v>59</v>
      </c>
      <c r="C188" s="79" t="s">
        <v>60</v>
      </c>
      <c r="D188" s="68" t="s">
        <v>518</v>
      </c>
      <c r="E188" s="21">
        <f t="shared" si="3"/>
        <v>187</v>
      </c>
      <c r="F188" s="44"/>
      <c r="G188" s="44" t="s">
        <v>1</v>
      </c>
      <c r="H188" s="44"/>
      <c r="I188" s="44">
        <v>43054</v>
      </c>
      <c r="J188" s="44"/>
      <c r="K188" s="69"/>
      <c r="L188" s="29" t="s">
        <v>328</v>
      </c>
      <c r="M188" s="70" t="s">
        <v>320</v>
      </c>
      <c r="N188" s="30" t="s">
        <v>86</v>
      </c>
      <c r="O188" s="26"/>
      <c r="R188"/>
    </row>
    <row r="189" spans="1:18" ht="20.100000000000001" customHeight="1" x14ac:dyDescent="0.4">
      <c r="A189" s="35" t="s">
        <v>236</v>
      </c>
      <c r="B189" s="33" t="s">
        <v>59</v>
      </c>
      <c r="C189" s="36" t="s">
        <v>48</v>
      </c>
      <c r="D189" s="34" t="s">
        <v>519</v>
      </c>
      <c r="E189" s="21">
        <f t="shared" si="3"/>
        <v>188</v>
      </c>
      <c r="F189" s="44"/>
      <c r="G189" s="44" t="s">
        <v>1</v>
      </c>
      <c r="H189" s="44"/>
      <c r="I189" s="44">
        <v>43054</v>
      </c>
      <c r="J189" s="44"/>
      <c r="K189" s="69"/>
      <c r="L189" s="69"/>
      <c r="M189" s="72"/>
      <c r="O189" s="26"/>
      <c r="R189"/>
    </row>
    <row r="190" spans="1:18" ht="20.100000000000001" customHeight="1" x14ac:dyDescent="0.4">
      <c r="A190" s="35" t="s">
        <v>242</v>
      </c>
      <c r="B190" s="33" t="s">
        <v>59</v>
      </c>
      <c r="C190" s="36" t="s">
        <v>48</v>
      </c>
      <c r="D190" s="34" t="s">
        <v>243</v>
      </c>
      <c r="E190" s="21">
        <f t="shared" si="3"/>
        <v>189</v>
      </c>
      <c r="F190" s="44"/>
      <c r="G190" s="44" t="s">
        <v>1</v>
      </c>
      <c r="H190" s="44"/>
      <c r="I190" s="44">
        <v>43054</v>
      </c>
      <c r="J190" s="44"/>
      <c r="K190" s="69"/>
      <c r="L190" s="69"/>
      <c r="M190" s="72"/>
      <c r="O190" s="26"/>
      <c r="R190"/>
    </row>
    <row r="191" spans="1:18" ht="20.100000000000001" customHeight="1" x14ac:dyDescent="0.4">
      <c r="A191" s="68" t="s">
        <v>520</v>
      </c>
      <c r="B191" s="29" t="s">
        <v>59</v>
      </c>
      <c r="C191" s="29" t="s">
        <v>48</v>
      </c>
      <c r="D191" s="68" t="s">
        <v>521</v>
      </c>
      <c r="E191" s="21">
        <f t="shared" si="3"/>
        <v>190</v>
      </c>
      <c r="F191" s="44"/>
      <c r="G191" s="44" t="s">
        <v>1</v>
      </c>
      <c r="H191" s="44"/>
      <c r="I191" s="44">
        <v>43054</v>
      </c>
      <c r="J191" s="44"/>
      <c r="K191" s="69"/>
      <c r="L191" s="69" t="s">
        <v>331</v>
      </c>
      <c r="M191" s="70"/>
      <c r="O191" s="26"/>
      <c r="R191"/>
    </row>
    <row r="192" spans="1:18" ht="20.100000000000001" customHeight="1" x14ac:dyDescent="0.4">
      <c r="A192" s="68" t="s">
        <v>522</v>
      </c>
      <c r="B192" s="29" t="s">
        <v>59</v>
      </c>
      <c r="C192" s="29" t="s">
        <v>48</v>
      </c>
      <c r="D192" s="68" t="s">
        <v>523</v>
      </c>
      <c r="E192" s="21">
        <f t="shared" si="3"/>
        <v>191</v>
      </c>
      <c r="F192" s="44"/>
      <c r="G192" s="44" t="s">
        <v>1</v>
      </c>
      <c r="H192" s="44"/>
      <c r="I192" s="44">
        <v>43054</v>
      </c>
      <c r="J192" s="44"/>
      <c r="K192" s="69"/>
      <c r="L192" s="69" t="s">
        <v>328</v>
      </c>
      <c r="M192" s="70" t="s">
        <v>387</v>
      </c>
      <c r="O192" s="26"/>
      <c r="R192"/>
    </row>
    <row r="193" spans="1:18" ht="20.100000000000001" customHeight="1" x14ac:dyDescent="0.4">
      <c r="A193" s="68" t="s">
        <v>524</v>
      </c>
      <c r="B193" s="29" t="s">
        <v>59</v>
      </c>
      <c r="C193" s="29" t="s">
        <v>48</v>
      </c>
      <c r="D193" s="68" t="s">
        <v>525</v>
      </c>
      <c r="E193" s="21">
        <f t="shared" si="3"/>
        <v>192</v>
      </c>
      <c r="F193" s="44"/>
      <c r="G193" s="44" t="s">
        <v>1</v>
      </c>
      <c r="H193" s="44"/>
      <c r="I193" s="44">
        <v>43054</v>
      </c>
      <c r="J193" s="44"/>
      <c r="K193" s="69"/>
      <c r="L193" s="69" t="s">
        <v>319</v>
      </c>
      <c r="M193" s="70" t="s">
        <v>526</v>
      </c>
      <c r="N193" s="30" t="s">
        <v>86</v>
      </c>
      <c r="O193" s="26"/>
      <c r="R193"/>
    </row>
    <row r="194" spans="1:18" ht="20.100000000000001" customHeight="1" x14ac:dyDescent="0.4">
      <c r="A194" s="68" t="s">
        <v>527</v>
      </c>
      <c r="B194" s="29" t="s">
        <v>59</v>
      </c>
      <c r="C194" s="29" t="s">
        <v>48</v>
      </c>
      <c r="D194" s="68" t="s">
        <v>528</v>
      </c>
      <c r="E194" s="21">
        <f t="shared" si="3"/>
        <v>193</v>
      </c>
      <c r="F194" s="44"/>
      <c r="G194" s="44" t="s">
        <v>1</v>
      </c>
      <c r="H194" s="44"/>
      <c r="I194" s="44">
        <v>43054</v>
      </c>
      <c r="J194" s="44"/>
      <c r="K194" s="69"/>
      <c r="L194" s="69" t="s">
        <v>328</v>
      </c>
      <c r="M194" s="70"/>
      <c r="O194" s="26"/>
      <c r="R194"/>
    </row>
    <row r="195" spans="1:18" ht="20.100000000000001" customHeight="1" x14ac:dyDescent="0.4">
      <c r="A195" s="68" t="s">
        <v>529</v>
      </c>
      <c r="B195" s="29" t="s">
        <v>59</v>
      </c>
      <c r="C195" s="29" t="s">
        <v>48</v>
      </c>
      <c r="D195" s="73" t="s">
        <v>530</v>
      </c>
      <c r="E195" s="21">
        <f t="shared" si="3"/>
        <v>194</v>
      </c>
      <c r="F195" s="44"/>
      <c r="G195" s="44" t="s">
        <v>1</v>
      </c>
      <c r="H195" s="44"/>
      <c r="I195" s="44">
        <v>43054</v>
      </c>
      <c r="J195" s="44"/>
      <c r="K195" s="69"/>
      <c r="L195" s="69" t="s">
        <v>328</v>
      </c>
      <c r="M195" s="70"/>
      <c r="O195" s="26"/>
      <c r="R195"/>
    </row>
    <row r="196" spans="1:18" ht="20.100000000000001" customHeight="1" x14ac:dyDescent="0.4">
      <c r="A196" s="68" t="s">
        <v>531</v>
      </c>
      <c r="B196" s="29" t="s">
        <v>59</v>
      </c>
      <c r="C196" s="29" t="s">
        <v>48</v>
      </c>
      <c r="D196" s="73" t="s">
        <v>532</v>
      </c>
      <c r="E196" s="21">
        <f t="shared" si="3"/>
        <v>195</v>
      </c>
      <c r="F196" s="43" t="s">
        <v>533</v>
      </c>
      <c r="G196" s="43" t="s">
        <v>4</v>
      </c>
      <c r="H196" s="84" t="s">
        <v>86</v>
      </c>
      <c r="I196" s="84">
        <v>43084</v>
      </c>
      <c r="J196" s="43" t="s">
        <v>86</v>
      </c>
      <c r="K196" s="69"/>
      <c r="L196" s="29" t="s">
        <v>328</v>
      </c>
      <c r="M196" s="71" t="s">
        <v>534</v>
      </c>
      <c r="N196" s="113" t="s">
        <v>339</v>
      </c>
      <c r="O196" s="26"/>
      <c r="R196"/>
    </row>
    <row r="197" spans="1:18" ht="20.100000000000001" customHeight="1" x14ac:dyDescent="0.4">
      <c r="A197" s="68" t="s">
        <v>535</v>
      </c>
      <c r="B197" s="29" t="s">
        <v>59</v>
      </c>
      <c r="C197" s="29" t="s">
        <v>48</v>
      </c>
      <c r="D197" s="73" t="s">
        <v>536</v>
      </c>
      <c r="E197" s="21">
        <f t="shared" si="3"/>
        <v>196</v>
      </c>
      <c r="F197" s="44"/>
      <c r="G197" s="44" t="s">
        <v>1</v>
      </c>
      <c r="H197" s="44"/>
      <c r="I197" s="44">
        <v>43054</v>
      </c>
      <c r="J197" s="44"/>
      <c r="K197" s="69"/>
      <c r="L197" s="29" t="s">
        <v>331</v>
      </c>
      <c r="M197" s="71" t="s">
        <v>537</v>
      </c>
      <c r="O197" s="26"/>
      <c r="R197"/>
    </row>
    <row r="198" spans="1:18" ht="20.100000000000001" customHeight="1" x14ac:dyDescent="0.4">
      <c r="A198" s="68" t="s">
        <v>538</v>
      </c>
      <c r="B198" s="29" t="s">
        <v>59</v>
      </c>
      <c r="C198" s="29" t="s">
        <v>48</v>
      </c>
      <c r="D198" s="80" t="s">
        <v>539</v>
      </c>
      <c r="E198" s="21">
        <f t="shared" si="3"/>
        <v>197</v>
      </c>
      <c r="F198" s="44"/>
      <c r="G198" s="44" t="s">
        <v>1</v>
      </c>
      <c r="H198" s="44"/>
      <c r="I198" s="44">
        <v>43038</v>
      </c>
      <c r="J198" s="44"/>
      <c r="K198" s="69"/>
      <c r="L198" s="29" t="s">
        <v>319</v>
      </c>
      <c r="M198" s="70"/>
      <c r="N198" s="113" t="s">
        <v>339</v>
      </c>
      <c r="O198" s="26"/>
      <c r="R198"/>
    </row>
    <row r="199" spans="1:18" ht="20.100000000000001" customHeight="1" x14ac:dyDescent="0.4">
      <c r="A199" s="68" t="s">
        <v>540</v>
      </c>
      <c r="B199" s="29" t="s">
        <v>59</v>
      </c>
      <c r="C199" s="29" t="s">
        <v>48</v>
      </c>
      <c r="D199" s="68" t="s">
        <v>541</v>
      </c>
      <c r="E199" s="21">
        <f t="shared" si="3"/>
        <v>198</v>
      </c>
      <c r="F199" s="44"/>
      <c r="G199" s="44" t="s">
        <v>1</v>
      </c>
      <c r="H199" s="44"/>
      <c r="I199" s="44">
        <v>43054</v>
      </c>
      <c r="J199" s="44"/>
      <c r="K199" s="69"/>
      <c r="L199" s="29" t="s">
        <v>331</v>
      </c>
      <c r="M199" s="70"/>
      <c r="O199" s="26"/>
      <c r="R199"/>
    </row>
    <row r="200" spans="1:18" ht="20.100000000000001" customHeight="1" x14ac:dyDescent="0.4">
      <c r="A200" s="68" t="s">
        <v>542</v>
      </c>
      <c r="B200" s="29" t="s">
        <v>59</v>
      </c>
      <c r="C200" s="29" t="s">
        <v>48</v>
      </c>
      <c r="D200" s="68" t="s">
        <v>543</v>
      </c>
      <c r="E200" s="21">
        <f t="shared" si="3"/>
        <v>199</v>
      </c>
      <c r="F200" s="44"/>
      <c r="G200" s="44" t="s">
        <v>1</v>
      </c>
      <c r="H200" s="44"/>
      <c r="I200" s="44">
        <v>43054</v>
      </c>
      <c r="J200" s="44"/>
      <c r="K200" s="69"/>
      <c r="L200" s="29" t="s">
        <v>328</v>
      </c>
      <c r="M200" s="70"/>
      <c r="O200" s="26"/>
      <c r="R200"/>
    </row>
    <row r="201" spans="1:18" ht="20.100000000000001" customHeight="1" x14ac:dyDescent="0.4">
      <c r="A201" s="68" t="s">
        <v>544</v>
      </c>
      <c r="B201" s="29" t="s">
        <v>59</v>
      </c>
      <c r="C201" s="29" t="s">
        <v>48</v>
      </c>
      <c r="D201" s="68" t="s">
        <v>545</v>
      </c>
      <c r="E201" s="21">
        <f t="shared" si="3"/>
        <v>200</v>
      </c>
      <c r="F201" s="44"/>
      <c r="G201" s="44" t="s">
        <v>1</v>
      </c>
      <c r="H201" s="44"/>
      <c r="I201" s="44">
        <v>43054</v>
      </c>
      <c r="J201" s="44"/>
      <c r="K201" s="69"/>
      <c r="L201" s="29" t="s">
        <v>328</v>
      </c>
      <c r="M201" s="70" t="s">
        <v>546</v>
      </c>
      <c r="N201" s="30" t="s">
        <v>86</v>
      </c>
      <c r="O201" s="26"/>
      <c r="R201"/>
    </row>
    <row r="202" spans="1:18" ht="20.100000000000001" customHeight="1" x14ac:dyDescent="0.4">
      <c r="A202" s="68" t="s">
        <v>547</v>
      </c>
      <c r="B202" s="29" t="s">
        <v>548</v>
      </c>
      <c r="C202" s="29" t="s">
        <v>48</v>
      </c>
      <c r="D202" s="73" t="s">
        <v>549</v>
      </c>
      <c r="E202" s="21">
        <f t="shared" si="3"/>
        <v>201</v>
      </c>
      <c r="F202" s="44"/>
      <c r="G202" s="44" t="s">
        <v>1</v>
      </c>
      <c r="H202" s="44"/>
      <c r="I202" s="44">
        <v>43054</v>
      </c>
      <c r="J202" s="44"/>
      <c r="K202" s="69"/>
      <c r="L202" s="29" t="s">
        <v>328</v>
      </c>
      <c r="M202" s="70" t="s">
        <v>550</v>
      </c>
      <c r="N202" s="30" t="s">
        <v>86</v>
      </c>
      <c r="O202" s="26"/>
      <c r="R202"/>
    </row>
    <row r="203" spans="1:18" ht="20.100000000000001" customHeight="1" x14ac:dyDescent="0.4">
      <c r="A203" s="68" t="s">
        <v>551</v>
      </c>
      <c r="B203" s="29" t="s">
        <v>161</v>
      </c>
      <c r="C203" s="29" t="s">
        <v>27</v>
      </c>
      <c r="D203" s="68" t="s">
        <v>552</v>
      </c>
      <c r="E203" s="21">
        <f t="shared" si="3"/>
        <v>202</v>
      </c>
      <c r="F203" s="44"/>
      <c r="G203" s="44" t="s">
        <v>1</v>
      </c>
      <c r="H203" s="44"/>
      <c r="I203" s="44">
        <v>43054</v>
      </c>
      <c r="J203" s="44"/>
      <c r="K203" s="69"/>
      <c r="L203" s="29" t="s">
        <v>319</v>
      </c>
      <c r="M203" s="70" t="s">
        <v>553</v>
      </c>
      <c r="N203" s="30" t="s">
        <v>86</v>
      </c>
      <c r="O203" s="26"/>
      <c r="R203"/>
    </row>
    <row r="204" spans="1:18" ht="20.100000000000001" customHeight="1" x14ac:dyDescent="0.4">
      <c r="A204" s="68" t="s">
        <v>551</v>
      </c>
      <c r="B204" s="29" t="s">
        <v>161</v>
      </c>
      <c r="C204" s="29" t="s">
        <v>27</v>
      </c>
      <c r="D204" s="68" t="s">
        <v>554</v>
      </c>
      <c r="E204" s="21">
        <f t="shared" si="3"/>
        <v>203</v>
      </c>
      <c r="F204" s="44"/>
      <c r="G204" s="44" t="s">
        <v>1</v>
      </c>
      <c r="H204" s="44"/>
      <c r="I204" s="44">
        <v>43038</v>
      </c>
      <c r="J204" s="44"/>
      <c r="K204" s="69"/>
      <c r="L204" s="29" t="s">
        <v>319</v>
      </c>
      <c r="M204" s="70"/>
      <c r="N204" s="113" t="s">
        <v>339</v>
      </c>
      <c r="O204" s="26"/>
      <c r="R204"/>
    </row>
    <row r="205" spans="1:18" ht="20.100000000000001" customHeight="1" x14ac:dyDescent="0.4">
      <c r="A205" s="68"/>
      <c r="B205" s="29" t="s">
        <v>161</v>
      </c>
      <c r="C205" s="29" t="s">
        <v>27</v>
      </c>
      <c r="D205" s="68" t="s">
        <v>555</v>
      </c>
      <c r="E205" s="21">
        <f t="shared" si="3"/>
        <v>204</v>
      </c>
      <c r="F205" s="44"/>
      <c r="G205" s="44" t="s">
        <v>1</v>
      </c>
      <c r="H205" s="44"/>
      <c r="I205" s="44">
        <v>43054</v>
      </c>
      <c r="J205" s="44"/>
      <c r="K205" s="69"/>
      <c r="L205" s="29" t="s">
        <v>370</v>
      </c>
      <c r="M205" s="70"/>
      <c r="O205" s="26"/>
      <c r="R205"/>
    </row>
    <row r="206" spans="1:18" ht="20.100000000000001" customHeight="1" x14ac:dyDescent="0.4">
      <c r="A206" s="68" t="s">
        <v>556</v>
      </c>
      <c r="B206" s="29" t="s">
        <v>161</v>
      </c>
      <c r="C206" s="29" t="s">
        <v>27</v>
      </c>
      <c r="D206" s="68" t="s">
        <v>557</v>
      </c>
      <c r="E206" s="21">
        <f t="shared" si="3"/>
        <v>205</v>
      </c>
      <c r="F206" s="44"/>
      <c r="G206" s="44" t="s">
        <v>1</v>
      </c>
      <c r="H206" s="44"/>
      <c r="I206" s="44">
        <v>43054</v>
      </c>
      <c r="J206" s="44"/>
      <c r="K206" s="69"/>
      <c r="L206" s="29" t="s">
        <v>319</v>
      </c>
      <c r="M206" s="70"/>
      <c r="O206" s="26"/>
      <c r="R206"/>
    </row>
    <row r="207" spans="1:18" ht="20.100000000000001" customHeight="1" x14ac:dyDescent="0.4">
      <c r="A207" s="68" t="s">
        <v>558</v>
      </c>
      <c r="B207" s="29" t="s">
        <v>161</v>
      </c>
      <c r="C207" s="29" t="s">
        <v>48</v>
      </c>
      <c r="D207" s="68" t="s">
        <v>559</v>
      </c>
      <c r="E207" s="21">
        <f t="shared" si="3"/>
        <v>206</v>
      </c>
      <c r="F207" s="44"/>
      <c r="G207" s="44" t="s">
        <v>1</v>
      </c>
      <c r="H207" s="44"/>
      <c r="I207" s="44">
        <v>43054</v>
      </c>
      <c r="J207" s="44"/>
      <c r="K207" s="69"/>
      <c r="L207" s="29" t="s">
        <v>319</v>
      </c>
      <c r="M207" s="70" t="s">
        <v>553</v>
      </c>
      <c r="N207" s="30" t="s">
        <v>86</v>
      </c>
      <c r="O207" s="26"/>
      <c r="R207"/>
    </row>
    <row r="208" spans="1:18" ht="20.100000000000001" customHeight="1" x14ac:dyDescent="0.4">
      <c r="A208" s="68" t="s">
        <v>558</v>
      </c>
      <c r="B208" s="29" t="s">
        <v>161</v>
      </c>
      <c r="C208" s="29" t="s">
        <v>48</v>
      </c>
      <c r="D208" s="68" t="s">
        <v>560</v>
      </c>
      <c r="E208" s="21">
        <f t="shared" si="3"/>
        <v>207</v>
      </c>
      <c r="F208" s="44"/>
      <c r="G208" s="44" t="s">
        <v>1</v>
      </c>
      <c r="H208" s="44"/>
      <c r="I208" s="44">
        <v>43038</v>
      </c>
      <c r="J208" s="44"/>
      <c r="K208" s="69"/>
      <c r="L208" s="29" t="s">
        <v>319</v>
      </c>
      <c r="M208" s="70"/>
      <c r="N208" s="113" t="s">
        <v>339</v>
      </c>
      <c r="O208" s="26"/>
      <c r="R208"/>
    </row>
    <row r="209" spans="1:18" ht="20.100000000000001" customHeight="1" x14ac:dyDescent="0.4">
      <c r="A209" s="68" t="s">
        <v>561</v>
      </c>
      <c r="B209" s="29" t="s">
        <v>161</v>
      </c>
      <c r="C209" s="29" t="s">
        <v>48</v>
      </c>
      <c r="D209" s="68" t="s">
        <v>562</v>
      </c>
      <c r="E209" s="21">
        <f t="shared" si="3"/>
        <v>208</v>
      </c>
      <c r="F209" s="44"/>
      <c r="G209" s="44" t="s">
        <v>1</v>
      </c>
      <c r="H209" s="44"/>
      <c r="I209" s="44">
        <v>43054</v>
      </c>
      <c r="J209" s="44"/>
      <c r="K209" s="69"/>
      <c r="L209" s="29" t="s">
        <v>370</v>
      </c>
      <c r="M209" s="70"/>
      <c r="O209" s="26"/>
      <c r="R209"/>
    </row>
    <row r="210" spans="1:18" ht="20.100000000000001" customHeight="1" x14ac:dyDescent="0.4">
      <c r="A210" s="68" t="s">
        <v>556</v>
      </c>
      <c r="B210" s="29" t="s">
        <v>161</v>
      </c>
      <c r="C210" s="29" t="s">
        <v>48</v>
      </c>
      <c r="D210" s="68" t="s">
        <v>563</v>
      </c>
      <c r="E210" s="21">
        <f t="shared" si="3"/>
        <v>209</v>
      </c>
      <c r="F210" s="44"/>
      <c r="G210" s="44" t="s">
        <v>1</v>
      </c>
      <c r="H210" s="44"/>
      <c r="I210" s="44">
        <v>43054</v>
      </c>
      <c r="J210" s="44"/>
      <c r="K210" s="69"/>
      <c r="L210" s="29" t="s">
        <v>319</v>
      </c>
      <c r="M210" s="70"/>
      <c r="O210" s="26"/>
      <c r="R210"/>
    </row>
    <row r="211" spans="1:18" ht="20.100000000000001" customHeight="1" x14ac:dyDescent="0.4">
      <c r="A211" s="68"/>
      <c r="B211" s="29" t="s">
        <v>161</v>
      </c>
      <c r="C211" s="29" t="s">
        <v>182</v>
      </c>
      <c r="D211" s="68" t="s">
        <v>564</v>
      </c>
      <c r="E211" s="21">
        <f t="shared" si="3"/>
        <v>210</v>
      </c>
      <c r="F211" s="44"/>
      <c r="G211" s="44" t="s">
        <v>1</v>
      </c>
      <c r="H211" s="44"/>
      <c r="I211" s="44">
        <v>43054</v>
      </c>
      <c r="J211" s="44"/>
      <c r="K211" s="69"/>
      <c r="L211" s="29" t="s">
        <v>328</v>
      </c>
      <c r="M211" s="70"/>
      <c r="O211" s="26"/>
      <c r="R211"/>
    </row>
    <row r="212" spans="1:18" ht="20.100000000000001" customHeight="1" x14ac:dyDescent="0.4">
      <c r="A212" s="68" t="s">
        <v>565</v>
      </c>
      <c r="B212" s="29" t="s">
        <v>128</v>
      </c>
      <c r="C212" s="29" t="s">
        <v>56</v>
      </c>
      <c r="D212" s="68" t="s">
        <v>375</v>
      </c>
      <c r="E212" s="21">
        <f t="shared" si="3"/>
        <v>211</v>
      </c>
      <c r="F212" s="44"/>
      <c r="G212" s="44" t="s">
        <v>1</v>
      </c>
      <c r="H212" s="44"/>
      <c r="I212" s="44">
        <v>43054</v>
      </c>
      <c r="J212" s="44"/>
      <c r="K212" s="69"/>
      <c r="L212" s="29" t="s">
        <v>331</v>
      </c>
      <c r="M212" s="70"/>
      <c r="O212" s="26"/>
      <c r="R212"/>
    </row>
    <row r="213" spans="1:18" ht="20.100000000000001" customHeight="1" x14ac:dyDescent="0.4">
      <c r="A213" s="68" t="s">
        <v>566</v>
      </c>
      <c r="B213" s="29" t="s">
        <v>128</v>
      </c>
      <c r="C213" s="29" t="s">
        <v>56</v>
      </c>
      <c r="D213" s="68" t="s">
        <v>567</v>
      </c>
      <c r="E213" s="21">
        <f t="shared" si="3"/>
        <v>212</v>
      </c>
      <c r="F213" s="44"/>
      <c r="G213" s="44" t="s">
        <v>1</v>
      </c>
      <c r="H213" s="44"/>
      <c r="I213" s="44">
        <v>43054</v>
      </c>
      <c r="J213" s="44"/>
      <c r="K213" s="69"/>
      <c r="L213" s="29" t="s">
        <v>331</v>
      </c>
      <c r="M213" s="70"/>
      <c r="O213" s="26"/>
      <c r="R213"/>
    </row>
    <row r="214" spans="1:18" ht="20.100000000000001" customHeight="1" x14ac:dyDescent="0.4">
      <c r="A214" s="68" t="s">
        <v>568</v>
      </c>
      <c r="B214" s="29" t="s">
        <v>128</v>
      </c>
      <c r="C214" s="29" t="s">
        <v>56</v>
      </c>
      <c r="D214" s="68" t="s">
        <v>569</v>
      </c>
      <c r="E214" s="21">
        <f t="shared" si="3"/>
        <v>213</v>
      </c>
      <c r="F214" s="44"/>
      <c r="G214" s="44" t="s">
        <v>1</v>
      </c>
      <c r="H214" s="44"/>
      <c r="I214" s="44">
        <v>43054</v>
      </c>
      <c r="J214" s="44"/>
      <c r="K214" s="69"/>
      <c r="L214" s="29" t="s">
        <v>331</v>
      </c>
      <c r="M214" s="70"/>
      <c r="O214" s="26"/>
      <c r="R214"/>
    </row>
    <row r="215" spans="1:18" ht="20.100000000000001" customHeight="1" x14ac:dyDescent="0.4">
      <c r="A215" s="68" t="s">
        <v>570</v>
      </c>
      <c r="B215" s="29" t="s">
        <v>128</v>
      </c>
      <c r="C215" s="29" t="s">
        <v>48</v>
      </c>
      <c r="D215" s="73" t="s">
        <v>571</v>
      </c>
      <c r="E215" s="21">
        <f t="shared" si="3"/>
        <v>214</v>
      </c>
      <c r="F215" s="44"/>
      <c r="G215" s="44" t="s">
        <v>1</v>
      </c>
      <c r="H215" s="44"/>
      <c r="I215" s="44">
        <v>43054</v>
      </c>
      <c r="J215" s="44"/>
      <c r="K215" s="69"/>
      <c r="L215" s="69" t="s">
        <v>328</v>
      </c>
      <c r="M215" s="70"/>
      <c r="O215" s="26"/>
      <c r="R215"/>
    </row>
    <row r="216" spans="1:18" ht="20.100000000000001" customHeight="1" x14ac:dyDescent="0.4">
      <c r="A216" s="68" t="s">
        <v>572</v>
      </c>
      <c r="B216" s="29" t="s">
        <v>52</v>
      </c>
      <c r="C216" s="29" t="s">
        <v>27</v>
      </c>
      <c r="D216" s="68" t="s">
        <v>573</v>
      </c>
      <c r="E216" s="21">
        <f t="shared" si="3"/>
        <v>215</v>
      </c>
      <c r="F216" s="44"/>
      <c r="G216" s="44" t="s">
        <v>1</v>
      </c>
      <c r="H216" s="44"/>
      <c r="I216" s="44">
        <v>43054</v>
      </c>
      <c r="J216" s="44"/>
      <c r="K216" s="69"/>
      <c r="L216" s="69" t="s">
        <v>319</v>
      </c>
      <c r="M216" s="70" t="s">
        <v>574</v>
      </c>
      <c r="N216" s="30" t="s">
        <v>86</v>
      </c>
      <c r="O216" s="26"/>
      <c r="R216"/>
    </row>
    <row r="217" spans="1:18" ht="20.100000000000001" customHeight="1" x14ac:dyDescent="0.4">
      <c r="A217" s="68"/>
      <c r="B217" s="29" t="s">
        <v>52</v>
      </c>
      <c r="C217" s="29" t="s">
        <v>27</v>
      </c>
      <c r="D217" s="68" t="s">
        <v>575</v>
      </c>
      <c r="E217" s="21">
        <f t="shared" si="3"/>
        <v>216</v>
      </c>
      <c r="F217" s="44"/>
      <c r="G217" s="44" t="s">
        <v>1</v>
      </c>
      <c r="H217" s="44"/>
      <c r="I217" s="44">
        <v>43038</v>
      </c>
      <c r="J217" s="44"/>
      <c r="K217" s="69"/>
      <c r="L217" s="29" t="s">
        <v>370</v>
      </c>
      <c r="M217" s="70"/>
      <c r="N217" s="113" t="s">
        <v>339</v>
      </c>
      <c r="O217" s="26"/>
      <c r="R217"/>
    </row>
    <row r="218" spans="1:18" ht="20.100000000000001" customHeight="1" x14ac:dyDescent="0.4">
      <c r="A218" s="81" t="s">
        <v>576</v>
      </c>
      <c r="B218" s="29" t="s">
        <v>52</v>
      </c>
      <c r="C218" s="29" t="s">
        <v>56</v>
      </c>
      <c r="D218" s="73" t="s">
        <v>577</v>
      </c>
      <c r="E218" s="21">
        <f t="shared" si="3"/>
        <v>217</v>
      </c>
      <c r="F218" s="44"/>
      <c r="G218" s="44" t="s">
        <v>1</v>
      </c>
      <c r="H218" s="44"/>
      <c r="I218" s="44">
        <v>43054</v>
      </c>
      <c r="J218" s="44"/>
      <c r="K218" s="69"/>
      <c r="L218" s="29" t="s">
        <v>328</v>
      </c>
      <c r="M218" s="71" t="s">
        <v>578</v>
      </c>
      <c r="O218" s="26"/>
      <c r="R218"/>
    </row>
    <row r="219" spans="1:18" ht="20.100000000000001" customHeight="1" x14ac:dyDescent="0.4">
      <c r="A219" s="68"/>
      <c r="B219" s="29" t="s">
        <v>52</v>
      </c>
      <c r="C219" s="29" t="s">
        <v>48</v>
      </c>
      <c r="D219" s="68" t="s">
        <v>579</v>
      </c>
      <c r="E219" s="21">
        <f t="shared" si="3"/>
        <v>218</v>
      </c>
      <c r="F219" s="44"/>
      <c r="G219" s="44" t="s">
        <v>1</v>
      </c>
      <c r="H219" s="44"/>
      <c r="I219" s="44">
        <v>43038</v>
      </c>
      <c r="J219" s="44"/>
      <c r="K219" s="69"/>
      <c r="L219" s="29" t="s">
        <v>370</v>
      </c>
      <c r="M219" s="70" t="s">
        <v>413</v>
      </c>
      <c r="N219" s="113" t="s">
        <v>339</v>
      </c>
      <c r="O219" s="26"/>
      <c r="R219"/>
    </row>
    <row r="220" spans="1:18" ht="20.100000000000001" customHeight="1" x14ac:dyDescent="0.4">
      <c r="A220" s="68" t="s">
        <v>580</v>
      </c>
      <c r="B220" s="29" t="s">
        <v>52</v>
      </c>
      <c r="C220" s="29" t="s">
        <v>48</v>
      </c>
      <c r="D220" s="68" t="s">
        <v>581</v>
      </c>
      <c r="E220" s="21">
        <f t="shared" si="3"/>
        <v>219</v>
      </c>
      <c r="F220" s="44"/>
      <c r="G220" s="44" t="s">
        <v>1</v>
      </c>
      <c r="H220" s="44"/>
      <c r="I220" s="44">
        <v>43054</v>
      </c>
      <c r="J220" s="44"/>
      <c r="K220" s="69"/>
      <c r="L220" s="29" t="s">
        <v>370</v>
      </c>
      <c r="M220" s="70"/>
      <c r="O220" s="26"/>
      <c r="R220"/>
    </row>
    <row r="221" spans="1:18" ht="20.100000000000001" customHeight="1" x14ac:dyDescent="0.4">
      <c r="A221" s="68" t="s">
        <v>27</v>
      </c>
      <c r="B221" s="29" t="s">
        <v>582</v>
      </c>
      <c r="C221" s="29" t="s">
        <v>27</v>
      </c>
      <c r="D221" s="68" t="s">
        <v>583</v>
      </c>
      <c r="E221" s="21">
        <f t="shared" si="3"/>
        <v>220</v>
      </c>
      <c r="F221" s="44"/>
      <c r="G221" s="44" t="s">
        <v>1</v>
      </c>
      <c r="H221" s="44"/>
      <c r="I221" s="44">
        <v>43054</v>
      </c>
      <c r="J221" s="44"/>
      <c r="K221" s="69"/>
      <c r="L221" s="29" t="s">
        <v>319</v>
      </c>
      <c r="M221" s="70"/>
      <c r="O221" s="26"/>
      <c r="R221"/>
    </row>
    <row r="222" spans="1:18" ht="20.100000000000001" customHeight="1" x14ac:dyDescent="0.4">
      <c r="A222" s="68" t="s">
        <v>584</v>
      </c>
      <c r="B222" s="29" t="s">
        <v>582</v>
      </c>
      <c r="C222" s="29" t="s">
        <v>56</v>
      </c>
      <c r="D222" s="68" t="s">
        <v>585</v>
      </c>
      <c r="E222" s="21">
        <f t="shared" si="3"/>
        <v>221</v>
      </c>
      <c r="F222" s="44"/>
      <c r="G222" s="44" t="s">
        <v>1</v>
      </c>
      <c r="H222" s="44"/>
      <c r="I222" s="44">
        <v>43054</v>
      </c>
      <c r="J222" s="44"/>
      <c r="K222" s="69"/>
      <c r="L222" s="29" t="s">
        <v>319</v>
      </c>
      <c r="M222" s="70"/>
      <c r="O222" s="26"/>
      <c r="R222"/>
    </row>
    <row r="223" spans="1:18" ht="20.100000000000001" customHeight="1" x14ac:dyDescent="0.4">
      <c r="A223" s="68" t="s">
        <v>586</v>
      </c>
      <c r="B223" s="29" t="s">
        <v>582</v>
      </c>
      <c r="C223" s="29" t="s">
        <v>48</v>
      </c>
      <c r="D223" s="68" t="s">
        <v>587</v>
      </c>
      <c r="E223" s="21">
        <f t="shared" si="3"/>
        <v>222</v>
      </c>
      <c r="F223" s="44"/>
      <c r="G223" s="44" t="s">
        <v>1</v>
      </c>
      <c r="H223" s="44"/>
      <c r="I223" s="44">
        <v>43054</v>
      </c>
      <c r="J223" s="44"/>
      <c r="K223" s="69"/>
      <c r="L223" s="29" t="s">
        <v>319</v>
      </c>
      <c r="M223" s="70" t="s">
        <v>413</v>
      </c>
      <c r="O223" s="26"/>
      <c r="R223"/>
    </row>
    <row r="224" spans="1:18" ht="20.100000000000001" customHeight="1" x14ac:dyDescent="0.4">
      <c r="A224" s="68"/>
      <c r="B224" s="29" t="s">
        <v>588</v>
      </c>
      <c r="C224" s="29" t="s">
        <v>27</v>
      </c>
      <c r="D224" s="73" t="s">
        <v>589</v>
      </c>
      <c r="E224" s="21">
        <f t="shared" si="3"/>
        <v>223</v>
      </c>
      <c r="F224" s="44"/>
      <c r="G224" s="44" t="s">
        <v>1</v>
      </c>
      <c r="H224" s="44"/>
      <c r="I224" s="44">
        <v>43054</v>
      </c>
      <c r="J224" s="44"/>
      <c r="K224" s="69"/>
      <c r="L224" s="29" t="s">
        <v>331</v>
      </c>
      <c r="M224" s="70"/>
      <c r="O224" s="26"/>
      <c r="R224"/>
    </row>
    <row r="225" spans="1:18" ht="20.100000000000001" customHeight="1" x14ac:dyDescent="0.4">
      <c r="A225" s="68" t="s">
        <v>590</v>
      </c>
      <c r="B225" s="29" t="s">
        <v>588</v>
      </c>
      <c r="C225" s="29" t="s">
        <v>60</v>
      </c>
      <c r="D225" s="73" t="s">
        <v>591</v>
      </c>
      <c r="E225" s="21">
        <f t="shared" si="3"/>
        <v>224</v>
      </c>
      <c r="F225" s="44"/>
      <c r="G225" s="44" t="s">
        <v>1</v>
      </c>
      <c r="H225" s="44"/>
      <c r="I225" s="44">
        <v>43054</v>
      </c>
      <c r="J225" s="44"/>
      <c r="K225" s="69"/>
      <c r="L225" s="29" t="s">
        <v>328</v>
      </c>
      <c r="M225" s="70"/>
      <c r="O225" s="26"/>
      <c r="R225"/>
    </row>
    <row r="226" spans="1:18" ht="20.100000000000001" customHeight="1" x14ac:dyDescent="0.4">
      <c r="A226" s="68" t="s">
        <v>592</v>
      </c>
      <c r="B226" s="29" t="s">
        <v>588</v>
      </c>
      <c r="C226" s="29" t="s">
        <v>48</v>
      </c>
      <c r="D226" s="73" t="s">
        <v>593</v>
      </c>
      <c r="E226" s="21">
        <f t="shared" si="3"/>
        <v>225</v>
      </c>
      <c r="F226" s="44"/>
      <c r="G226" s="44" t="s">
        <v>1</v>
      </c>
      <c r="H226" s="44"/>
      <c r="I226" s="44">
        <v>43054</v>
      </c>
      <c r="J226" s="44"/>
      <c r="K226" s="69"/>
      <c r="L226" s="29" t="s">
        <v>331</v>
      </c>
      <c r="M226" s="70"/>
      <c r="O226" s="26"/>
      <c r="R226"/>
    </row>
    <row r="227" spans="1:18" ht="20.100000000000001" customHeight="1" x14ac:dyDescent="0.4">
      <c r="A227" s="68" t="s">
        <v>594</v>
      </c>
      <c r="B227" s="29" t="s">
        <v>588</v>
      </c>
      <c r="C227" s="29" t="s">
        <v>48</v>
      </c>
      <c r="D227" s="68" t="s">
        <v>595</v>
      </c>
      <c r="E227" s="21">
        <f t="shared" si="3"/>
        <v>226</v>
      </c>
      <c r="F227" s="44"/>
      <c r="G227" s="44" t="s">
        <v>1</v>
      </c>
      <c r="H227" s="44"/>
      <c r="I227" s="44">
        <v>43069</v>
      </c>
      <c r="J227" s="44"/>
      <c r="K227" s="69"/>
      <c r="L227" s="29" t="s">
        <v>370</v>
      </c>
      <c r="M227" s="70" t="s">
        <v>596</v>
      </c>
      <c r="N227" s="30" t="s">
        <v>86</v>
      </c>
      <c r="O227" s="26"/>
      <c r="R227"/>
    </row>
    <row r="228" spans="1:18" ht="20.100000000000001" customHeight="1" x14ac:dyDescent="0.4">
      <c r="A228" s="68"/>
      <c r="B228" s="33" t="s">
        <v>52</v>
      </c>
      <c r="C228" s="29" t="s">
        <v>56</v>
      </c>
      <c r="D228" s="68" t="s">
        <v>597</v>
      </c>
      <c r="E228" s="21">
        <f t="shared" si="3"/>
        <v>227</v>
      </c>
      <c r="F228" s="44"/>
      <c r="G228" s="44" t="s">
        <v>1</v>
      </c>
      <c r="H228" s="44"/>
      <c r="I228" s="44">
        <v>43069</v>
      </c>
      <c r="J228" s="44"/>
      <c r="K228" s="69"/>
      <c r="L228" s="68"/>
      <c r="M228" s="68"/>
    </row>
    <row r="229" spans="1:18" ht="20.100000000000001" customHeight="1" x14ac:dyDescent="0.4">
      <c r="A229" s="68"/>
      <c r="B229" s="33" t="s">
        <v>52</v>
      </c>
      <c r="C229" s="29" t="s">
        <v>56</v>
      </c>
      <c r="D229" s="68" t="s">
        <v>598</v>
      </c>
      <c r="E229" s="21">
        <f t="shared" si="3"/>
        <v>228</v>
      </c>
      <c r="F229" s="43" t="s">
        <v>599</v>
      </c>
      <c r="G229" s="43" t="s">
        <v>4</v>
      </c>
      <c r="H229" s="84"/>
      <c r="I229" s="84">
        <v>43100</v>
      </c>
      <c r="J229" s="43"/>
      <c r="K229" s="69"/>
      <c r="L229" s="68"/>
      <c r="M229" s="68"/>
      <c r="N229" s="113" t="s">
        <v>339</v>
      </c>
    </row>
    <row r="230" spans="1:18" ht="20.100000000000001" customHeight="1" x14ac:dyDescent="0.4">
      <c r="A230" s="68"/>
      <c r="B230" s="33" t="s">
        <v>52</v>
      </c>
      <c r="C230" s="29" t="s">
        <v>56</v>
      </c>
      <c r="D230" s="68" t="s">
        <v>600</v>
      </c>
      <c r="E230" s="21">
        <f t="shared" si="3"/>
        <v>229</v>
      </c>
      <c r="F230" s="43" t="s">
        <v>599</v>
      </c>
      <c r="G230" s="43" t="s">
        <v>86</v>
      </c>
      <c r="H230" s="84"/>
      <c r="I230" s="84">
        <v>43100</v>
      </c>
      <c r="J230" s="43" t="s">
        <v>86</v>
      </c>
      <c r="K230" s="69"/>
      <c r="L230" s="68"/>
      <c r="M230" s="68"/>
      <c r="N230" s="113" t="s">
        <v>339</v>
      </c>
    </row>
    <row r="231" spans="1:18" ht="20.100000000000001" customHeight="1" x14ac:dyDescent="0.4">
      <c r="A231" s="68"/>
      <c r="B231" s="33" t="s">
        <v>52</v>
      </c>
      <c r="C231" s="29" t="s">
        <v>56</v>
      </c>
      <c r="D231" s="68" t="s">
        <v>601</v>
      </c>
      <c r="E231" s="21">
        <f t="shared" si="3"/>
        <v>230</v>
      </c>
      <c r="F231" s="43" t="s">
        <v>599</v>
      </c>
      <c r="G231" s="43" t="s">
        <v>86</v>
      </c>
      <c r="H231" s="84"/>
      <c r="I231" s="84">
        <v>43100</v>
      </c>
      <c r="J231" s="43" t="s">
        <v>86</v>
      </c>
      <c r="K231" s="69"/>
      <c r="L231" s="68"/>
      <c r="M231" s="68"/>
      <c r="N231" s="113" t="s">
        <v>339</v>
      </c>
    </row>
    <row r="232" spans="1:18" ht="20.100000000000001" customHeight="1" x14ac:dyDescent="0.4">
      <c r="A232" s="68"/>
      <c r="B232" s="33" t="s">
        <v>52</v>
      </c>
      <c r="C232" s="29" t="s">
        <v>56</v>
      </c>
      <c r="D232" s="68" t="s">
        <v>602</v>
      </c>
      <c r="E232" s="21">
        <f t="shared" si="3"/>
        <v>231</v>
      </c>
      <c r="F232" s="43" t="s">
        <v>599</v>
      </c>
      <c r="G232" s="43" t="s">
        <v>86</v>
      </c>
      <c r="H232" s="84"/>
      <c r="I232" s="84">
        <v>43100</v>
      </c>
      <c r="J232" s="43" t="s">
        <v>86</v>
      </c>
      <c r="K232" s="69"/>
      <c r="L232" s="68"/>
      <c r="M232" s="68"/>
      <c r="N232" s="113" t="s">
        <v>339</v>
      </c>
    </row>
    <row r="233" spans="1:18" ht="20.100000000000001" customHeight="1" x14ac:dyDescent="0.4">
      <c r="A233" s="68"/>
      <c r="B233" s="33"/>
      <c r="C233" s="29"/>
      <c r="D233" s="68" t="s">
        <v>603</v>
      </c>
      <c r="E233" s="21">
        <f t="shared" si="3"/>
        <v>232</v>
      </c>
      <c r="F233" s="51" t="s">
        <v>604</v>
      </c>
      <c r="G233" s="52" t="s">
        <v>30</v>
      </c>
      <c r="H233" s="52">
        <v>42997</v>
      </c>
      <c r="I233" s="51"/>
      <c r="J233" s="52"/>
      <c r="K233" s="69"/>
      <c r="L233" s="68"/>
      <c r="M233" s="68"/>
    </row>
    <row r="234" spans="1:18" ht="20.100000000000001" customHeight="1" x14ac:dyDescent="0.4">
      <c r="A234" s="68"/>
      <c r="B234" s="68" t="s">
        <v>59</v>
      </c>
      <c r="C234" s="68" t="s">
        <v>212</v>
      </c>
      <c r="D234" s="68" t="s">
        <v>605</v>
      </c>
      <c r="E234" s="21">
        <f t="shared" si="3"/>
        <v>233</v>
      </c>
      <c r="F234" s="44"/>
      <c r="G234" s="44" t="s">
        <v>1</v>
      </c>
      <c r="H234" s="44"/>
      <c r="I234" s="44">
        <v>43069</v>
      </c>
      <c r="J234" s="44"/>
      <c r="K234" s="69"/>
      <c r="L234" s="68"/>
      <c r="M234" s="70" t="s">
        <v>606</v>
      </c>
      <c r="N234" s="113" t="s">
        <v>339</v>
      </c>
    </row>
    <row r="235" spans="1:18" ht="20.100000000000001" customHeight="1" x14ac:dyDescent="0.4">
      <c r="A235" s="68"/>
      <c r="B235" s="68" t="s">
        <v>393</v>
      </c>
      <c r="C235" s="68" t="s">
        <v>56</v>
      </c>
      <c r="D235" s="68" t="s">
        <v>607</v>
      </c>
      <c r="E235" s="21">
        <f t="shared" ref="E235" si="4">E234+1</f>
        <v>234</v>
      </c>
      <c r="F235" s="44"/>
      <c r="G235" s="44" t="s">
        <v>1</v>
      </c>
      <c r="H235" s="44"/>
      <c r="I235" s="44">
        <v>43069</v>
      </c>
      <c r="J235" s="44"/>
      <c r="K235" s="69"/>
      <c r="L235" s="68"/>
      <c r="M235" s="70" t="s">
        <v>606</v>
      </c>
      <c r="N235" s="113" t="s">
        <v>339</v>
      </c>
    </row>
    <row r="236" spans="1:18" ht="20.100000000000001" customHeight="1" x14ac:dyDescent="0.4">
      <c r="A236" s="68"/>
      <c r="B236" s="68" t="s">
        <v>393</v>
      </c>
      <c r="C236" s="68" t="s">
        <v>608</v>
      </c>
      <c r="D236" s="68" t="s">
        <v>609</v>
      </c>
      <c r="E236" s="21">
        <f t="shared" ref="E236" si="5">E235+1</f>
        <v>235</v>
      </c>
      <c r="F236" s="44"/>
      <c r="G236" s="44" t="s">
        <v>1</v>
      </c>
      <c r="H236" s="44"/>
      <c r="I236" s="44">
        <v>43069</v>
      </c>
      <c r="J236" s="44"/>
      <c r="K236" s="69"/>
      <c r="L236" s="68"/>
      <c r="M236" s="70" t="s">
        <v>606</v>
      </c>
      <c r="N236" s="113" t="s">
        <v>339</v>
      </c>
    </row>
  </sheetData>
  <autoFilter ref="G1:G94"/>
  <pageMargins left="0.7" right="0.7" top="0.75" bottom="0.75" header="0.3" footer="0.3"/>
  <pageSetup scale="37"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9"/>
  <sheetViews>
    <sheetView zoomScaleNormal="100" workbookViewId="0">
      <pane ySplit="1" topLeftCell="A95" activePane="bottomLeft" state="frozen"/>
      <selection pane="bottomLeft" activeCell="D40" sqref="D40"/>
    </sheetView>
  </sheetViews>
  <sheetFormatPr defaultColWidth="9.109375" defaultRowHeight="13.8" x14ac:dyDescent="0.3"/>
  <cols>
    <col min="1" max="1" width="27.44140625" style="3" customWidth="1"/>
    <col min="2" max="2" width="18" style="2" bestFit="1" customWidth="1"/>
    <col min="3" max="3" width="24.5546875" style="13" bestFit="1" customWidth="1"/>
    <col min="4" max="4" width="47.5546875" style="1" bestFit="1" customWidth="1"/>
    <col min="5" max="5" width="45.5546875" style="11" bestFit="1" customWidth="1"/>
    <col min="6" max="16384" width="9.109375" style="1"/>
  </cols>
  <sheetData>
    <row r="1" spans="1:5" x14ac:dyDescent="0.3">
      <c r="A1" s="6" t="s">
        <v>11</v>
      </c>
      <c r="B1" s="5" t="s">
        <v>12</v>
      </c>
      <c r="C1" s="14" t="s">
        <v>610</v>
      </c>
      <c r="D1" s="4" t="s">
        <v>611</v>
      </c>
      <c r="E1" s="6" t="s">
        <v>612</v>
      </c>
    </row>
    <row r="2" spans="1:5" s="11" customFormat="1" x14ac:dyDescent="0.3">
      <c r="A2" s="12"/>
      <c r="B2" s="9" t="s">
        <v>171</v>
      </c>
      <c r="C2" s="10" t="s">
        <v>613</v>
      </c>
      <c r="D2" s="7" t="s">
        <v>614</v>
      </c>
      <c r="E2" s="7"/>
    </row>
    <row r="3" spans="1:5" s="11" customFormat="1" x14ac:dyDescent="0.3">
      <c r="A3" s="10"/>
      <c r="B3" s="8" t="s">
        <v>108</v>
      </c>
      <c r="C3" s="10" t="s">
        <v>613</v>
      </c>
      <c r="D3" s="7" t="s">
        <v>615</v>
      </c>
      <c r="E3" s="7"/>
    </row>
    <row r="4" spans="1:5" s="11" customFormat="1" x14ac:dyDescent="0.3">
      <c r="A4" s="10"/>
      <c r="B4" s="8" t="s">
        <v>59</v>
      </c>
      <c r="C4" s="10" t="s">
        <v>613</v>
      </c>
      <c r="D4" s="7" t="s">
        <v>616</v>
      </c>
      <c r="E4" s="7"/>
    </row>
    <row r="5" spans="1:5" x14ac:dyDescent="0.3">
      <c r="A5" s="10"/>
      <c r="B5" s="8" t="s">
        <v>617</v>
      </c>
      <c r="C5" s="10" t="s">
        <v>618</v>
      </c>
      <c r="D5" s="7" t="s">
        <v>619</v>
      </c>
      <c r="E5" s="7"/>
    </row>
    <row r="6" spans="1:5" x14ac:dyDescent="0.3">
      <c r="A6" s="10"/>
      <c r="B6" s="8" t="s">
        <v>617</v>
      </c>
      <c r="C6" s="10" t="s">
        <v>618</v>
      </c>
      <c r="D6" s="7" t="s">
        <v>620</v>
      </c>
      <c r="E6" s="7"/>
    </row>
    <row r="7" spans="1:5" x14ac:dyDescent="0.3">
      <c r="A7" s="10"/>
      <c r="B7" s="8" t="s">
        <v>617</v>
      </c>
      <c r="C7" s="10" t="s">
        <v>618</v>
      </c>
      <c r="D7" s="7" t="s">
        <v>621</v>
      </c>
      <c r="E7" s="7"/>
    </row>
    <row r="8" spans="1:5" x14ac:dyDescent="0.3">
      <c r="A8" s="10" t="s">
        <v>622</v>
      </c>
      <c r="B8" s="8" t="s">
        <v>617</v>
      </c>
      <c r="C8" s="10" t="s">
        <v>618</v>
      </c>
      <c r="D8" s="7" t="s">
        <v>623</v>
      </c>
      <c r="E8" s="7"/>
    </row>
    <row r="9" spans="1:5" x14ac:dyDescent="0.3">
      <c r="A9" s="10"/>
      <c r="B9" s="8" t="s">
        <v>617</v>
      </c>
      <c r="C9" s="10" t="s">
        <v>618</v>
      </c>
      <c r="D9" s="7" t="s">
        <v>624</v>
      </c>
      <c r="E9" s="7"/>
    </row>
    <row r="10" spans="1:5" x14ac:dyDescent="0.3">
      <c r="A10" s="10"/>
      <c r="B10" s="8" t="s">
        <v>617</v>
      </c>
      <c r="C10" s="10" t="s">
        <v>618</v>
      </c>
      <c r="D10" s="7" t="s">
        <v>625</v>
      </c>
      <c r="E10" s="7"/>
    </row>
    <row r="11" spans="1:5" x14ac:dyDescent="0.3">
      <c r="A11" s="12"/>
      <c r="B11" s="9" t="s">
        <v>626</v>
      </c>
      <c r="C11" s="10" t="s">
        <v>627</v>
      </c>
      <c r="D11" s="7" t="s">
        <v>628</v>
      </c>
      <c r="E11" s="7"/>
    </row>
    <row r="12" spans="1:5" x14ac:dyDescent="0.3">
      <c r="A12" s="12"/>
      <c r="B12" s="9" t="s">
        <v>626</v>
      </c>
      <c r="C12" s="10" t="s">
        <v>627</v>
      </c>
      <c r="D12" s="7" t="s">
        <v>629</v>
      </c>
      <c r="E12" s="7"/>
    </row>
    <row r="13" spans="1:5" x14ac:dyDescent="0.3">
      <c r="A13" s="12"/>
      <c r="B13" s="9" t="s">
        <v>630</v>
      </c>
      <c r="C13" s="10" t="s">
        <v>627</v>
      </c>
      <c r="D13" s="7" t="s">
        <v>631</v>
      </c>
      <c r="E13" s="7"/>
    </row>
    <row r="14" spans="1:5" x14ac:dyDescent="0.3">
      <c r="A14" s="12"/>
      <c r="B14" s="9" t="s">
        <v>630</v>
      </c>
      <c r="C14" s="10" t="s">
        <v>627</v>
      </c>
      <c r="D14" s="7" t="s">
        <v>632</v>
      </c>
      <c r="E14" s="7"/>
    </row>
    <row r="15" spans="1:5" x14ac:dyDescent="0.3">
      <c r="A15" s="10"/>
      <c r="B15" s="8" t="s">
        <v>59</v>
      </c>
      <c r="C15" s="10" t="s">
        <v>633</v>
      </c>
      <c r="D15" s="7" t="s">
        <v>528</v>
      </c>
      <c r="E15" s="7"/>
    </row>
    <row r="16" spans="1:5" x14ac:dyDescent="0.3">
      <c r="A16" s="10"/>
      <c r="B16" s="8" t="s">
        <v>128</v>
      </c>
      <c r="C16" s="10" t="s">
        <v>613</v>
      </c>
      <c r="D16" s="7" t="s">
        <v>571</v>
      </c>
      <c r="E16" s="7"/>
    </row>
    <row r="17" spans="1:5" x14ac:dyDescent="0.3">
      <c r="A17" s="12"/>
      <c r="B17" s="9" t="s">
        <v>161</v>
      </c>
      <c r="C17" s="10" t="s">
        <v>627</v>
      </c>
      <c r="D17" s="7" t="s">
        <v>634</v>
      </c>
      <c r="E17" s="7"/>
    </row>
    <row r="18" spans="1:5" x14ac:dyDescent="0.3">
      <c r="A18" s="12"/>
      <c r="B18" s="9" t="s">
        <v>52</v>
      </c>
      <c r="C18" s="10" t="s">
        <v>613</v>
      </c>
      <c r="D18" s="7" t="s">
        <v>635</v>
      </c>
      <c r="E18" s="7"/>
    </row>
    <row r="19" spans="1:5" x14ac:dyDescent="0.3">
      <c r="A19" s="10"/>
      <c r="B19" s="10" t="s">
        <v>59</v>
      </c>
      <c r="C19" s="10" t="s">
        <v>636</v>
      </c>
      <c r="D19" s="7" t="s">
        <v>637</v>
      </c>
      <c r="E19" s="15" t="s">
        <v>638</v>
      </c>
    </row>
    <row r="20" spans="1:5" x14ac:dyDescent="0.3">
      <c r="A20" s="10"/>
      <c r="B20" s="8" t="s">
        <v>59</v>
      </c>
      <c r="C20" s="10" t="s">
        <v>639</v>
      </c>
      <c r="D20" s="7" t="s">
        <v>640</v>
      </c>
      <c r="E20" s="7"/>
    </row>
    <row r="21" spans="1:5" x14ac:dyDescent="0.3">
      <c r="A21" s="10"/>
      <c r="B21" s="8" t="s">
        <v>59</v>
      </c>
      <c r="C21" s="10" t="s">
        <v>639</v>
      </c>
      <c r="D21" s="7" t="s">
        <v>641</v>
      </c>
      <c r="E21" s="7"/>
    </row>
    <row r="22" spans="1:5" x14ac:dyDescent="0.3">
      <c r="A22" s="10"/>
      <c r="B22" s="8" t="s">
        <v>59</v>
      </c>
      <c r="C22" s="10" t="s">
        <v>639</v>
      </c>
      <c r="D22" s="7" t="s">
        <v>642</v>
      </c>
      <c r="E22" s="7"/>
    </row>
    <row r="23" spans="1:5" x14ac:dyDescent="0.3">
      <c r="A23" s="10"/>
      <c r="B23" s="10" t="s">
        <v>161</v>
      </c>
      <c r="C23" s="10" t="s">
        <v>355</v>
      </c>
      <c r="D23" s="7" t="s">
        <v>643</v>
      </c>
      <c r="E23" s="15" t="s">
        <v>638</v>
      </c>
    </row>
    <row r="24" spans="1:5" x14ac:dyDescent="0.3">
      <c r="A24" s="10"/>
      <c r="B24" s="10" t="s">
        <v>161</v>
      </c>
      <c r="C24" s="10" t="s">
        <v>355</v>
      </c>
      <c r="D24" s="7" t="s">
        <v>644</v>
      </c>
      <c r="E24" s="15" t="s">
        <v>638</v>
      </c>
    </row>
    <row r="25" spans="1:5" x14ac:dyDescent="0.3">
      <c r="A25" s="10"/>
      <c r="B25" s="10" t="s">
        <v>161</v>
      </c>
      <c r="C25" s="10" t="s">
        <v>358</v>
      </c>
      <c r="D25" s="7" t="s">
        <v>645</v>
      </c>
      <c r="E25" s="15" t="s">
        <v>638</v>
      </c>
    </row>
    <row r="26" spans="1:5" x14ac:dyDescent="0.3">
      <c r="A26" s="10"/>
      <c r="B26" s="10" t="s">
        <v>161</v>
      </c>
      <c r="C26" s="10" t="s">
        <v>360</v>
      </c>
      <c r="D26" s="7" t="s">
        <v>646</v>
      </c>
      <c r="E26" s="15" t="s">
        <v>638</v>
      </c>
    </row>
    <row r="27" spans="1:5" x14ac:dyDescent="0.3">
      <c r="A27" s="10"/>
      <c r="B27" s="10" t="s">
        <v>161</v>
      </c>
      <c r="C27" s="10" t="s">
        <v>362</v>
      </c>
      <c r="D27" s="7" t="s">
        <v>647</v>
      </c>
      <c r="E27" s="15" t="s">
        <v>638</v>
      </c>
    </row>
    <row r="28" spans="1:5" x14ac:dyDescent="0.3">
      <c r="A28" s="10"/>
      <c r="B28" s="10" t="s">
        <v>161</v>
      </c>
      <c r="C28" s="10" t="s">
        <v>364</v>
      </c>
      <c r="D28" s="7" t="s">
        <v>648</v>
      </c>
      <c r="E28" s="15" t="s">
        <v>638</v>
      </c>
    </row>
    <row r="29" spans="1:5" x14ac:dyDescent="0.3">
      <c r="A29" s="10"/>
      <c r="B29" s="8" t="s">
        <v>59</v>
      </c>
      <c r="C29" s="10" t="s">
        <v>649</v>
      </c>
      <c r="D29" s="7" t="s">
        <v>227</v>
      </c>
      <c r="E29" s="7"/>
    </row>
    <row r="30" spans="1:5" x14ac:dyDescent="0.3">
      <c r="A30" s="10"/>
      <c r="B30" s="8" t="s">
        <v>59</v>
      </c>
      <c r="C30" s="10" t="s">
        <v>649</v>
      </c>
      <c r="D30" s="7" t="s">
        <v>230</v>
      </c>
      <c r="E30" s="7"/>
    </row>
    <row r="31" spans="1:5" x14ac:dyDescent="0.3">
      <c r="A31" s="12"/>
      <c r="B31" s="9" t="s">
        <v>630</v>
      </c>
      <c r="C31" s="10" t="s">
        <v>627</v>
      </c>
      <c r="D31" s="7" t="s">
        <v>507</v>
      </c>
      <c r="E31" s="7"/>
    </row>
    <row r="32" spans="1:5" x14ac:dyDescent="0.3">
      <c r="A32" s="10"/>
      <c r="B32" s="8" t="s">
        <v>59</v>
      </c>
      <c r="C32" s="10" t="s">
        <v>534</v>
      </c>
      <c r="D32" s="7" t="s">
        <v>650</v>
      </c>
      <c r="E32" s="7"/>
    </row>
    <row r="33" spans="1:5" x14ac:dyDescent="0.3">
      <c r="A33" s="10"/>
      <c r="B33" s="8" t="s">
        <v>59</v>
      </c>
      <c r="C33" s="10" t="s">
        <v>534</v>
      </c>
      <c r="D33" s="7" t="s">
        <v>651</v>
      </c>
      <c r="E33" s="7"/>
    </row>
    <row r="34" spans="1:5" ht="27.6" x14ac:dyDescent="0.3">
      <c r="A34" s="10"/>
      <c r="B34" s="8" t="s">
        <v>59</v>
      </c>
      <c r="C34" s="10" t="s">
        <v>537</v>
      </c>
      <c r="D34" s="7" t="s">
        <v>652</v>
      </c>
      <c r="E34" s="7"/>
    </row>
    <row r="35" spans="1:5" ht="27.6" x14ac:dyDescent="0.3">
      <c r="A35" s="10"/>
      <c r="B35" s="8" t="s">
        <v>59</v>
      </c>
      <c r="C35" s="10" t="s">
        <v>537</v>
      </c>
      <c r="D35" s="7" t="s">
        <v>653</v>
      </c>
      <c r="E35" s="7"/>
    </row>
    <row r="36" spans="1:5" ht="27.6" x14ac:dyDescent="0.3">
      <c r="A36" s="10" t="s">
        <v>654</v>
      </c>
      <c r="B36" s="8" t="s">
        <v>59</v>
      </c>
      <c r="C36" s="10" t="s">
        <v>578</v>
      </c>
      <c r="D36" s="7" t="s">
        <v>655</v>
      </c>
      <c r="E36" s="7"/>
    </row>
    <row r="37" spans="1:5" ht="27.6" x14ac:dyDescent="0.3">
      <c r="A37" s="12" t="s">
        <v>576</v>
      </c>
      <c r="B37" s="9" t="s">
        <v>52</v>
      </c>
      <c r="C37" s="10" t="s">
        <v>613</v>
      </c>
      <c r="D37" s="7" t="s">
        <v>577</v>
      </c>
      <c r="E37" s="7"/>
    </row>
    <row r="38" spans="1:5" x14ac:dyDescent="0.3">
      <c r="A38" s="10"/>
      <c r="B38" s="8" t="s">
        <v>59</v>
      </c>
      <c r="C38" s="10"/>
      <c r="D38" s="7" t="s">
        <v>656</v>
      </c>
      <c r="E38" s="7"/>
    </row>
    <row r="39" spans="1:5" x14ac:dyDescent="0.3">
      <c r="A39" s="10"/>
      <c r="B39" s="8" t="s">
        <v>59</v>
      </c>
      <c r="C39" s="10" t="s">
        <v>534</v>
      </c>
      <c r="D39" s="7" t="s">
        <v>657</v>
      </c>
      <c r="E39" s="7"/>
    </row>
    <row r="40" spans="1:5" x14ac:dyDescent="0.3">
      <c r="A40" s="10"/>
      <c r="B40" s="10" t="s">
        <v>366</v>
      </c>
      <c r="C40" s="10" t="s">
        <v>613</v>
      </c>
      <c r="D40" s="7" t="s">
        <v>658</v>
      </c>
      <c r="E40" s="15" t="s">
        <v>638</v>
      </c>
    </row>
    <row r="41" spans="1:5" x14ac:dyDescent="0.3">
      <c r="A41" s="12"/>
      <c r="B41" s="9" t="s">
        <v>52</v>
      </c>
      <c r="C41" s="10" t="s">
        <v>613</v>
      </c>
      <c r="D41" s="7" t="s">
        <v>659</v>
      </c>
      <c r="E41" s="7"/>
    </row>
    <row r="42" spans="1:5" x14ac:dyDescent="0.3">
      <c r="A42" s="10"/>
      <c r="B42" s="8" t="s">
        <v>94</v>
      </c>
      <c r="C42" s="10" t="s">
        <v>660</v>
      </c>
      <c r="D42" s="7" t="s">
        <v>661</v>
      </c>
      <c r="E42" s="7"/>
    </row>
    <row r="43" spans="1:5" x14ac:dyDescent="0.3">
      <c r="A43" s="10" t="s">
        <v>662</v>
      </c>
      <c r="B43" s="8" t="s">
        <v>94</v>
      </c>
      <c r="C43" s="10" t="s">
        <v>663</v>
      </c>
      <c r="D43" s="7" t="s">
        <v>664</v>
      </c>
      <c r="E43" s="7"/>
    </row>
    <row r="44" spans="1:5" x14ac:dyDescent="0.3">
      <c r="A44" s="10"/>
      <c r="B44" s="8" t="s">
        <v>59</v>
      </c>
      <c r="C44" s="10" t="s">
        <v>663</v>
      </c>
      <c r="D44" s="7" t="s">
        <v>665</v>
      </c>
      <c r="E44" s="7"/>
    </row>
    <row r="45" spans="1:5" x14ac:dyDescent="0.3">
      <c r="A45" s="10"/>
      <c r="B45" s="8" t="s">
        <v>59</v>
      </c>
      <c r="C45" s="10" t="s">
        <v>663</v>
      </c>
      <c r="D45" s="7" t="s">
        <v>242</v>
      </c>
      <c r="E45" s="7"/>
    </row>
    <row r="46" spans="1:5" x14ac:dyDescent="0.3">
      <c r="A46" s="10"/>
      <c r="B46" s="8" t="s">
        <v>59</v>
      </c>
      <c r="C46" s="10" t="s">
        <v>663</v>
      </c>
      <c r="D46" s="7" t="s">
        <v>666</v>
      </c>
      <c r="E46" s="7"/>
    </row>
    <row r="47" spans="1:5" x14ac:dyDescent="0.3">
      <c r="A47" s="12"/>
      <c r="B47" s="9" t="s">
        <v>26</v>
      </c>
      <c r="C47" s="10" t="s">
        <v>667</v>
      </c>
      <c r="D47" s="7" t="s">
        <v>336</v>
      </c>
      <c r="E47" s="7"/>
    </row>
    <row r="48" spans="1:5" s="11" customFormat="1" x14ac:dyDescent="0.3">
      <c r="A48" s="10"/>
      <c r="B48" s="10" t="s">
        <v>366</v>
      </c>
      <c r="C48" s="10" t="s">
        <v>613</v>
      </c>
      <c r="D48" s="7" t="s">
        <v>371</v>
      </c>
      <c r="E48" s="15" t="s">
        <v>668</v>
      </c>
    </row>
    <row r="49" spans="1:5" s="11" customFormat="1" x14ac:dyDescent="0.3">
      <c r="A49" s="12"/>
      <c r="B49" s="9" t="s">
        <v>626</v>
      </c>
      <c r="C49" s="10" t="s">
        <v>613</v>
      </c>
      <c r="D49" s="7" t="s">
        <v>669</v>
      </c>
      <c r="E49" s="7"/>
    </row>
    <row r="50" spans="1:5" s="11" customFormat="1" x14ac:dyDescent="0.3">
      <c r="A50" s="10" t="s">
        <v>670</v>
      </c>
      <c r="B50" s="8" t="s">
        <v>59</v>
      </c>
      <c r="C50" s="10" t="s">
        <v>649</v>
      </c>
      <c r="D50" s="7" t="s">
        <v>671</v>
      </c>
      <c r="E50" s="7"/>
    </row>
    <row r="51" spans="1:5" s="11" customFormat="1" x14ac:dyDescent="0.3">
      <c r="A51" s="12"/>
      <c r="B51" s="9" t="s">
        <v>626</v>
      </c>
      <c r="C51" s="10" t="s">
        <v>627</v>
      </c>
      <c r="D51" s="7" t="s">
        <v>672</v>
      </c>
      <c r="E51" s="7"/>
    </row>
    <row r="52" spans="1:5" s="11" customFormat="1" x14ac:dyDescent="0.3">
      <c r="A52" s="12"/>
      <c r="B52" s="9" t="s">
        <v>626</v>
      </c>
      <c r="C52" s="10" t="s">
        <v>627</v>
      </c>
      <c r="D52" s="7" t="s">
        <v>673</v>
      </c>
      <c r="E52" s="7"/>
    </row>
    <row r="53" spans="1:5" s="11" customFormat="1" x14ac:dyDescent="0.3">
      <c r="A53" s="12"/>
      <c r="B53" s="9" t="s">
        <v>626</v>
      </c>
      <c r="C53" s="10" t="s">
        <v>627</v>
      </c>
      <c r="D53" s="7" t="s">
        <v>261</v>
      </c>
      <c r="E53" s="7"/>
    </row>
    <row r="54" spans="1:5" s="11" customFormat="1" x14ac:dyDescent="0.3">
      <c r="A54" s="10"/>
      <c r="B54" s="10" t="s">
        <v>52</v>
      </c>
      <c r="C54" s="10" t="s">
        <v>674</v>
      </c>
      <c r="D54" s="7" t="s">
        <v>675</v>
      </c>
      <c r="E54" s="15" t="s">
        <v>638</v>
      </c>
    </row>
    <row r="55" spans="1:5" s="11" customFormat="1" ht="55.2" x14ac:dyDescent="0.25">
      <c r="A55" s="46" t="s">
        <v>676</v>
      </c>
      <c r="B55" s="10" t="s">
        <v>677</v>
      </c>
      <c r="C55" s="10" t="s">
        <v>613</v>
      </c>
      <c r="D55" s="7" t="s">
        <v>678</v>
      </c>
      <c r="E55" s="15" t="s">
        <v>638</v>
      </c>
    </row>
    <row r="56" spans="1:5" s="11" customFormat="1" ht="27.6" x14ac:dyDescent="0.3">
      <c r="A56" s="10"/>
      <c r="B56" s="10"/>
      <c r="C56" s="10" t="s">
        <v>679</v>
      </c>
      <c r="D56" s="7" t="s">
        <v>680</v>
      </c>
      <c r="E56" s="15" t="s">
        <v>681</v>
      </c>
    </row>
    <row r="57" spans="1:5" s="11" customFormat="1" x14ac:dyDescent="0.3">
      <c r="A57" s="10"/>
      <c r="B57" s="10" t="s">
        <v>366</v>
      </c>
      <c r="C57" s="10" t="s">
        <v>613</v>
      </c>
      <c r="D57" s="7" t="s">
        <v>682</v>
      </c>
      <c r="E57" s="15" t="s">
        <v>638</v>
      </c>
    </row>
    <row r="58" spans="1:5" s="11" customFormat="1" x14ac:dyDescent="0.3">
      <c r="A58" s="10"/>
      <c r="B58" s="8" t="s">
        <v>59</v>
      </c>
      <c r="C58" s="10" t="s">
        <v>649</v>
      </c>
      <c r="D58" s="7" t="s">
        <v>683</v>
      </c>
      <c r="E58" s="7"/>
    </row>
    <row r="59" spans="1:5" s="11" customFormat="1" x14ac:dyDescent="0.3">
      <c r="A59" s="12"/>
      <c r="B59" s="9" t="s">
        <v>161</v>
      </c>
      <c r="C59" s="10" t="s">
        <v>613</v>
      </c>
      <c r="D59" s="7" t="s">
        <v>684</v>
      </c>
      <c r="E59" s="7"/>
    </row>
    <row r="60" spans="1:5" s="11" customFormat="1" x14ac:dyDescent="0.3">
      <c r="A60" s="12"/>
      <c r="B60" s="9" t="s">
        <v>161</v>
      </c>
      <c r="C60" s="10" t="s">
        <v>613</v>
      </c>
      <c r="D60" s="7" t="s">
        <v>685</v>
      </c>
      <c r="E60" s="7"/>
    </row>
    <row r="61" spans="1:5" s="11" customFormat="1" x14ac:dyDescent="0.3">
      <c r="A61" s="12"/>
      <c r="B61" s="9" t="s">
        <v>161</v>
      </c>
      <c r="C61" s="10" t="s">
        <v>613</v>
      </c>
      <c r="D61" s="7" t="s">
        <v>686</v>
      </c>
      <c r="E61" s="7"/>
    </row>
    <row r="62" spans="1:5" s="11" customFormat="1" x14ac:dyDescent="0.3">
      <c r="A62" s="12"/>
      <c r="B62" s="9" t="s">
        <v>161</v>
      </c>
      <c r="C62" s="10" t="s">
        <v>627</v>
      </c>
      <c r="D62" s="7" t="s">
        <v>687</v>
      </c>
      <c r="E62" s="7"/>
    </row>
    <row r="63" spans="1:5" s="11" customFormat="1" x14ac:dyDescent="0.3">
      <c r="A63" s="12"/>
      <c r="B63" s="9" t="s">
        <v>161</v>
      </c>
      <c r="C63" s="10" t="s">
        <v>627</v>
      </c>
      <c r="D63" s="7" t="s">
        <v>688</v>
      </c>
      <c r="E63" s="7"/>
    </row>
    <row r="64" spans="1:5" s="11" customFormat="1" x14ac:dyDescent="0.3">
      <c r="A64" s="12"/>
      <c r="B64" s="9" t="s">
        <v>161</v>
      </c>
      <c r="C64" s="10" t="s">
        <v>627</v>
      </c>
      <c r="D64" s="7" t="s">
        <v>689</v>
      </c>
      <c r="E64" s="7"/>
    </row>
    <row r="65" spans="1:5" s="11" customFormat="1" ht="27.6" x14ac:dyDescent="0.3">
      <c r="A65" s="12" t="s">
        <v>690</v>
      </c>
      <c r="B65" s="9" t="s">
        <v>171</v>
      </c>
      <c r="C65" s="10" t="s">
        <v>627</v>
      </c>
      <c r="D65" s="7" t="s">
        <v>691</v>
      </c>
      <c r="E65" s="7"/>
    </row>
    <row r="66" spans="1:5" s="11" customFormat="1" x14ac:dyDescent="0.3">
      <c r="A66" s="12"/>
      <c r="B66" s="9" t="s">
        <v>171</v>
      </c>
      <c r="C66" s="10" t="s">
        <v>627</v>
      </c>
      <c r="D66" s="7" t="s">
        <v>692</v>
      </c>
      <c r="E66" s="7"/>
    </row>
    <row r="67" spans="1:5" s="11" customFormat="1" x14ac:dyDescent="0.3">
      <c r="A67" s="12"/>
      <c r="B67" s="9" t="s">
        <v>171</v>
      </c>
      <c r="C67" s="10" t="s">
        <v>627</v>
      </c>
      <c r="D67" s="7" t="s">
        <v>693</v>
      </c>
      <c r="E67" s="7"/>
    </row>
    <row r="68" spans="1:5" s="11" customFormat="1" ht="27.6" x14ac:dyDescent="0.3">
      <c r="A68" s="12" t="s">
        <v>694</v>
      </c>
      <c r="B68" s="9" t="s">
        <v>26</v>
      </c>
      <c r="C68" s="10" t="s">
        <v>613</v>
      </c>
      <c r="D68" s="7" t="s">
        <v>695</v>
      </c>
      <c r="E68" s="7"/>
    </row>
    <row r="69" spans="1:5" s="11" customFormat="1" x14ac:dyDescent="0.3">
      <c r="A69" s="12"/>
      <c r="B69" s="10" t="s">
        <v>393</v>
      </c>
      <c r="C69" s="10" t="s">
        <v>613</v>
      </c>
      <c r="D69" s="7" t="s">
        <v>696</v>
      </c>
      <c r="E69" s="7"/>
    </row>
    <row r="70" spans="1:5" s="11" customFormat="1" x14ac:dyDescent="0.3">
      <c r="A70" s="12"/>
      <c r="B70" s="10" t="s">
        <v>393</v>
      </c>
      <c r="C70" s="10" t="s">
        <v>613</v>
      </c>
      <c r="D70" s="7" t="s">
        <v>697</v>
      </c>
      <c r="E70" s="7"/>
    </row>
    <row r="71" spans="1:5" s="11" customFormat="1" ht="27.6" x14ac:dyDescent="0.3">
      <c r="A71" s="12" t="s">
        <v>698</v>
      </c>
      <c r="B71" s="10" t="s">
        <v>393</v>
      </c>
      <c r="C71" s="10" t="s">
        <v>699</v>
      </c>
      <c r="D71" s="7" t="s">
        <v>700</v>
      </c>
      <c r="E71" s="15" t="s">
        <v>668</v>
      </c>
    </row>
    <row r="72" spans="1:5" s="11" customFormat="1" x14ac:dyDescent="0.3">
      <c r="A72" s="10"/>
      <c r="B72" s="8" t="s">
        <v>59</v>
      </c>
      <c r="C72" s="10" t="s">
        <v>649</v>
      </c>
      <c r="D72" s="7" t="s">
        <v>701</v>
      </c>
      <c r="E72" s="7"/>
    </row>
    <row r="73" spans="1:5" s="11" customFormat="1" x14ac:dyDescent="0.3">
      <c r="A73" s="12"/>
      <c r="B73" s="9" t="s">
        <v>630</v>
      </c>
      <c r="C73" s="10" t="s">
        <v>613</v>
      </c>
      <c r="D73" s="7" t="s">
        <v>702</v>
      </c>
      <c r="E73" s="7"/>
    </row>
    <row r="74" spans="1:5" s="11" customFormat="1" x14ac:dyDescent="0.3">
      <c r="A74" s="12"/>
      <c r="B74" s="9" t="s">
        <v>630</v>
      </c>
      <c r="C74" s="10" t="s">
        <v>613</v>
      </c>
      <c r="D74" s="7" t="s">
        <v>703</v>
      </c>
      <c r="E74" s="7"/>
    </row>
    <row r="75" spans="1:5" s="11" customFormat="1" x14ac:dyDescent="0.3">
      <c r="A75" s="10"/>
      <c r="B75" s="10" t="s">
        <v>52</v>
      </c>
      <c r="C75" s="10" t="s">
        <v>613</v>
      </c>
      <c r="D75" s="7" t="s">
        <v>704</v>
      </c>
      <c r="E75" s="15" t="s">
        <v>638</v>
      </c>
    </row>
    <row r="76" spans="1:5" s="11" customFormat="1" x14ac:dyDescent="0.3">
      <c r="A76" s="10"/>
      <c r="B76" s="8" t="s">
        <v>59</v>
      </c>
      <c r="C76" s="10" t="s">
        <v>534</v>
      </c>
      <c r="D76" s="7" t="s">
        <v>705</v>
      </c>
      <c r="E76" s="7"/>
    </row>
    <row r="77" spans="1:5" s="11" customFormat="1" x14ac:dyDescent="0.3">
      <c r="A77" s="10" t="s">
        <v>706</v>
      </c>
      <c r="B77" s="8" t="s">
        <v>59</v>
      </c>
      <c r="C77" s="10" t="s">
        <v>649</v>
      </c>
      <c r="D77" s="7" t="s">
        <v>707</v>
      </c>
      <c r="E77" s="7"/>
    </row>
    <row r="78" spans="1:5" s="11" customFormat="1" ht="27.6" x14ac:dyDescent="0.3">
      <c r="A78" s="12" t="s">
        <v>708</v>
      </c>
      <c r="B78" s="9" t="s">
        <v>626</v>
      </c>
      <c r="C78" s="10" t="s">
        <v>613</v>
      </c>
      <c r="D78" s="7" t="s">
        <v>709</v>
      </c>
      <c r="E78" s="7"/>
    </row>
    <row r="79" spans="1:5" s="11" customFormat="1" x14ac:dyDescent="0.3">
      <c r="A79" s="10"/>
      <c r="B79" s="8" t="s">
        <v>59</v>
      </c>
      <c r="C79" s="10" t="s">
        <v>710</v>
      </c>
      <c r="D79" s="7" t="s">
        <v>711</v>
      </c>
      <c r="E79" s="7"/>
    </row>
    <row r="80" spans="1:5" s="11" customFormat="1" x14ac:dyDescent="0.3">
      <c r="A80" s="10"/>
      <c r="B80" s="8" t="s">
        <v>59</v>
      </c>
      <c r="C80" s="10" t="s">
        <v>710</v>
      </c>
      <c r="D80" s="7" t="s">
        <v>712</v>
      </c>
      <c r="E80" s="7"/>
    </row>
    <row r="81" spans="1:5" s="11" customFormat="1" x14ac:dyDescent="0.3">
      <c r="A81" s="10"/>
      <c r="B81" s="8" t="s">
        <v>59</v>
      </c>
      <c r="C81" s="10" t="s">
        <v>710</v>
      </c>
      <c r="D81" s="7" t="s">
        <v>713</v>
      </c>
      <c r="E81" s="7"/>
    </row>
    <row r="82" spans="1:5" s="11" customFormat="1" x14ac:dyDescent="0.3">
      <c r="A82" s="12"/>
      <c r="B82" s="10" t="s">
        <v>393</v>
      </c>
      <c r="C82" s="10" t="s">
        <v>613</v>
      </c>
      <c r="D82" s="7" t="s">
        <v>714</v>
      </c>
      <c r="E82" s="7"/>
    </row>
    <row r="83" spans="1:5" s="11" customFormat="1" x14ac:dyDescent="0.3">
      <c r="A83" s="12"/>
      <c r="B83" s="10" t="s">
        <v>393</v>
      </c>
      <c r="C83" s="10" t="s">
        <v>613</v>
      </c>
      <c r="D83" s="7" t="s">
        <v>715</v>
      </c>
      <c r="E83" s="7"/>
    </row>
    <row r="84" spans="1:5" s="11" customFormat="1" x14ac:dyDescent="0.3">
      <c r="A84" s="10"/>
      <c r="B84" s="8" t="s">
        <v>59</v>
      </c>
      <c r="C84" s="10" t="s">
        <v>649</v>
      </c>
      <c r="D84" s="7" t="s">
        <v>716</v>
      </c>
      <c r="E84" s="7"/>
    </row>
    <row r="85" spans="1:5" s="11" customFormat="1" ht="27.6" x14ac:dyDescent="0.3">
      <c r="A85" s="12"/>
      <c r="B85" s="9" t="s">
        <v>59</v>
      </c>
      <c r="C85" s="10" t="s">
        <v>717</v>
      </c>
      <c r="D85" s="7" t="s">
        <v>718</v>
      </c>
      <c r="E85" s="15"/>
    </row>
    <row r="86" spans="1:5" s="11" customFormat="1" ht="27.6" x14ac:dyDescent="0.3">
      <c r="A86" s="12" t="s">
        <v>719</v>
      </c>
      <c r="B86" s="9" t="s">
        <v>59</v>
      </c>
      <c r="C86" s="10" t="s">
        <v>717</v>
      </c>
      <c r="D86" s="7" t="s">
        <v>720</v>
      </c>
      <c r="E86" s="15"/>
    </row>
    <row r="87" spans="1:5" s="11" customFormat="1" ht="27.6" x14ac:dyDescent="0.3">
      <c r="A87" s="12"/>
      <c r="B87" s="9" t="s">
        <v>59</v>
      </c>
      <c r="C87" s="10" t="s">
        <v>717</v>
      </c>
      <c r="D87" s="7" t="s">
        <v>721</v>
      </c>
      <c r="E87" s="15"/>
    </row>
    <row r="88" spans="1:5" s="11" customFormat="1" ht="27.6" x14ac:dyDescent="0.3">
      <c r="A88" s="12"/>
      <c r="B88" s="9" t="s">
        <v>59</v>
      </c>
      <c r="C88" s="10" t="s">
        <v>717</v>
      </c>
      <c r="D88" s="7" t="s">
        <v>722</v>
      </c>
      <c r="E88" s="15"/>
    </row>
    <row r="89" spans="1:5" s="11" customFormat="1" ht="41.4" x14ac:dyDescent="0.3">
      <c r="A89" s="12" t="s">
        <v>723</v>
      </c>
      <c r="B89" s="9" t="s">
        <v>59</v>
      </c>
      <c r="C89" s="10" t="s">
        <v>717</v>
      </c>
      <c r="D89" s="7" t="s">
        <v>724</v>
      </c>
      <c r="E89" s="15"/>
    </row>
    <row r="90" spans="1:5" s="11" customFormat="1" ht="27.6" x14ac:dyDescent="0.3">
      <c r="A90" s="12" t="s">
        <v>725</v>
      </c>
      <c r="B90" s="9" t="s">
        <v>59</v>
      </c>
      <c r="C90" s="10" t="s">
        <v>717</v>
      </c>
      <c r="D90" s="7" t="s">
        <v>726</v>
      </c>
      <c r="E90" s="15"/>
    </row>
    <row r="91" spans="1:5" s="11" customFormat="1" ht="27.6" x14ac:dyDescent="0.3">
      <c r="A91" s="12"/>
      <c r="B91" s="9" t="s">
        <v>59</v>
      </c>
      <c r="C91" s="10" t="s">
        <v>717</v>
      </c>
      <c r="D91" s="7" t="s">
        <v>727</v>
      </c>
      <c r="E91" s="15"/>
    </row>
    <row r="92" spans="1:5" s="11" customFormat="1" ht="27.6" x14ac:dyDescent="0.3">
      <c r="A92" s="12" t="s">
        <v>725</v>
      </c>
      <c r="B92" s="9" t="s">
        <v>59</v>
      </c>
      <c r="C92" s="10" t="s">
        <v>717</v>
      </c>
      <c r="D92" s="7" t="s">
        <v>728</v>
      </c>
      <c r="E92" s="15"/>
    </row>
    <row r="93" spans="1:5" s="11" customFormat="1" x14ac:dyDescent="0.3">
      <c r="A93" s="12"/>
      <c r="B93" s="9" t="s">
        <v>171</v>
      </c>
      <c r="C93" s="10" t="s">
        <v>627</v>
      </c>
      <c r="D93" s="7" t="s">
        <v>729</v>
      </c>
      <c r="E93" s="7"/>
    </row>
    <row r="94" spans="1:5" s="11" customFormat="1" ht="41.4" x14ac:dyDescent="0.3">
      <c r="A94" s="10" t="s">
        <v>730</v>
      </c>
      <c r="B94" s="8" t="s">
        <v>108</v>
      </c>
      <c r="C94" s="10" t="s">
        <v>627</v>
      </c>
      <c r="D94" s="7" t="s">
        <v>731</v>
      </c>
      <c r="E94" s="7"/>
    </row>
    <row r="95" spans="1:5" s="11" customFormat="1" x14ac:dyDescent="0.3">
      <c r="A95" s="12"/>
      <c r="B95" s="9" t="s">
        <v>626</v>
      </c>
      <c r="C95" s="10" t="s">
        <v>627</v>
      </c>
      <c r="D95" s="7" t="s">
        <v>254</v>
      </c>
      <c r="E95" s="7"/>
    </row>
    <row r="96" spans="1:5" s="11" customFormat="1" x14ac:dyDescent="0.3">
      <c r="A96" s="12" t="s">
        <v>732</v>
      </c>
      <c r="B96" s="9" t="s">
        <v>626</v>
      </c>
      <c r="C96" s="10" t="s">
        <v>627</v>
      </c>
      <c r="D96" s="7" t="s">
        <v>247</v>
      </c>
      <c r="E96" s="7"/>
    </row>
    <row r="97" spans="1:5" s="11" customFormat="1" x14ac:dyDescent="0.3">
      <c r="A97" s="12"/>
      <c r="B97" s="9" t="s">
        <v>161</v>
      </c>
      <c r="C97" s="10" t="s">
        <v>613</v>
      </c>
      <c r="D97" s="7" t="s">
        <v>733</v>
      </c>
      <c r="E97" s="7"/>
    </row>
    <row r="98" spans="1:5" s="11" customFormat="1" ht="27.6" x14ac:dyDescent="0.3">
      <c r="A98" s="10"/>
      <c r="B98" s="10" t="s">
        <v>409</v>
      </c>
      <c r="C98" s="10" t="s">
        <v>734</v>
      </c>
      <c r="D98" s="7" t="s">
        <v>735</v>
      </c>
      <c r="E98" s="15" t="s">
        <v>736</v>
      </c>
    </row>
    <row r="99" spans="1:5" s="11" customFormat="1" ht="27.6" x14ac:dyDescent="0.3">
      <c r="A99" s="10"/>
      <c r="B99" s="10" t="s">
        <v>409</v>
      </c>
      <c r="C99" s="10" t="s">
        <v>737</v>
      </c>
      <c r="D99" s="7" t="s">
        <v>738</v>
      </c>
      <c r="E99" s="15" t="s">
        <v>739</v>
      </c>
    </row>
    <row r="100" spans="1:5" s="11" customFormat="1" ht="27.6" x14ac:dyDescent="0.3">
      <c r="A100" s="10"/>
      <c r="B100" s="10" t="s">
        <v>409</v>
      </c>
      <c r="C100" s="10" t="s">
        <v>740</v>
      </c>
      <c r="D100" s="7" t="s">
        <v>741</v>
      </c>
      <c r="E100" s="15" t="s">
        <v>742</v>
      </c>
    </row>
    <row r="101" spans="1:5" s="11" customFormat="1" x14ac:dyDescent="0.3">
      <c r="A101" s="12"/>
      <c r="B101" s="9" t="s">
        <v>630</v>
      </c>
      <c r="C101" s="10" t="s">
        <v>627</v>
      </c>
      <c r="D101" s="7" t="s">
        <v>743</v>
      </c>
      <c r="E101" s="7"/>
    </row>
    <row r="102" spans="1:5" s="11" customFormat="1" x14ac:dyDescent="0.3">
      <c r="A102" s="10"/>
      <c r="B102" s="8" t="s">
        <v>59</v>
      </c>
      <c r="C102" s="10" t="s">
        <v>649</v>
      </c>
      <c r="D102" s="7" t="s">
        <v>744</v>
      </c>
      <c r="E102" s="7"/>
    </row>
    <row r="103" spans="1:5" s="11" customFormat="1" x14ac:dyDescent="0.3">
      <c r="A103" s="10"/>
      <c r="B103" s="8" t="s">
        <v>128</v>
      </c>
      <c r="C103" s="10" t="s">
        <v>660</v>
      </c>
      <c r="D103" s="7" t="s">
        <v>745</v>
      </c>
      <c r="E103" s="7"/>
    </row>
    <row r="104" spans="1:5" s="11" customFormat="1" ht="27.6" x14ac:dyDescent="0.3">
      <c r="A104" s="10" t="s">
        <v>746</v>
      </c>
      <c r="B104" s="8" t="s">
        <v>59</v>
      </c>
      <c r="C104" s="10" t="s">
        <v>649</v>
      </c>
      <c r="D104" s="7" t="s">
        <v>747</v>
      </c>
      <c r="E104" s="7"/>
    </row>
    <row r="105" spans="1:5" s="11" customFormat="1" x14ac:dyDescent="0.3">
      <c r="A105" s="12"/>
      <c r="B105" s="9" t="s">
        <v>430</v>
      </c>
      <c r="C105" s="10" t="s">
        <v>613</v>
      </c>
      <c r="D105" s="7" t="s">
        <v>748</v>
      </c>
      <c r="E105" s="7"/>
    </row>
    <row r="106" spans="1:5" s="11" customFormat="1" ht="41.4" x14ac:dyDescent="0.3">
      <c r="A106" s="12" t="s">
        <v>749</v>
      </c>
      <c r="B106" s="9" t="s">
        <v>171</v>
      </c>
      <c r="C106" s="10" t="s">
        <v>627</v>
      </c>
      <c r="D106" s="7" t="s">
        <v>750</v>
      </c>
      <c r="E106" s="7"/>
    </row>
    <row r="107" spans="1:5" s="11" customFormat="1" x14ac:dyDescent="0.3">
      <c r="A107" s="12"/>
      <c r="B107" s="9" t="s">
        <v>283</v>
      </c>
      <c r="C107" s="10" t="s">
        <v>660</v>
      </c>
      <c r="D107" s="7" t="s">
        <v>751</v>
      </c>
      <c r="E107" s="7"/>
    </row>
    <row r="108" spans="1:5" s="11" customFormat="1" x14ac:dyDescent="0.3">
      <c r="A108" s="12"/>
      <c r="B108" s="9" t="s">
        <v>630</v>
      </c>
      <c r="C108" s="10" t="s">
        <v>627</v>
      </c>
      <c r="D108" s="7" t="s">
        <v>752</v>
      </c>
      <c r="E108" s="7"/>
    </row>
    <row r="109" spans="1:5" s="11" customFormat="1" x14ac:dyDescent="0.3">
      <c r="A109" s="12"/>
      <c r="B109" s="9" t="s">
        <v>26</v>
      </c>
      <c r="C109" s="10" t="s">
        <v>613</v>
      </c>
      <c r="D109" s="7" t="s">
        <v>753</v>
      </c>
      <c r="E109" s="7"/>
    </row>
    <row r="110" spans="1:5" s="11" customFormat="1" x14ac:dyDescent="0.3">
      <c r="A110" s="10"/>
      <c r="B110" s="10"/>
      <c r="C110" s="10" t="s">
        <v>754</v>
      </c>
      <c r="D110" s="7" t="s">
        <v>755</v>
      </c>
      <c r="E110" s="15" t="s">
        <v>638</v>
      </c>
    </row>
    <row r="111" spans="1:5" s="11" customFormat="1" x14ac:dyDescent="0.3">
      <c r="A111" s="12"/>
      <c r="B111" s="9" t="s">
        <v>52</v>
      </c>
      <c r="C111" s="10" t="s">
        <v>613</v>
      </c>
      <c r="D111" s="7" t="s">
        <v>756</v>
      </c>
      <c r="E111" s="7"/>
    </row>
    <row r="112" spans="1:5" s="11" customFormat="1" x14ac:dyDescent="0.3">
      <c r="A112" s="12"/>
      <c r="B112" s="9" t="s">
        <v>430</v>
      </c>
      <c r="C112" s="10" t="s">
        <v>613</v>
      </c>
      <c r="D112" s="7" t="s">
        <v>757</v>
      </c>
      <c r="E112" s="7"/>
    </row>
    <row r="113" spans="1:5" s="11" customFormat="1" x14ac:dyDescent="0.3">
      <c r="A113" s="10" t="s">
        <v>758</v>
      </c>
      <c r="B113" s="8" t="s">
        <v>59</v>
      </c>
      <c r="C113" s="10" t="s">
        <v>759</v>
      </c>
      <c r="D113" s="7" t="s">
        <v>760</v>
      </c>
      <c r="E113" s="7"/>
    </row>
    <row r="114" spans="1:5" s="11" customFormat="1" ht="27.6" x14ac:dyDescent="0.3">
      <c r="A114" s="12" t="s">
        <v>761</v>
      </c>
      <c r="B114" s="9" t="s">
        <v>630</v>
      </c>
      <c r="C114" s="10" t="s">
        <v>627</v>
      </c>
      <c r="D114" s="7" t="s">
        <v>762</v>
      </c>
      <c r="E114" s="7"/>
    </row>
    <row r="115" spans="1:5" s="11" customFormat="1" ht="27.6" x14ac:dyDescent="0.3">
      <c r="A115" s="10"/>
      <c r="B115" s="10"/>
      <c r="C115" s="10" t="s">
        <v>763</v>
      </c>
      <c r="D115" s="7" t="s">
        <v>764</v>
      </c>
      <c r="E115" s="15" t="s">
        <v>638</v>
      </c>
    </row>
    <row r="116" spans="1:5" s="11" customFormat="1" x14ac:dyDescent="0.3">
      <c r="A116" s="12"/>
      <c r="B116" s="9" t="s">
        <v>630</v>
      </c>
      <c r="C116" s="10" t="s">
        <v>627</v>
      </c>
      <c r="D116" s="7" t="s">
        <v>765</v>
      </c>
      <c r="E116" s="7"/>
    </row>
    <row r="117" spans="1:5" s="11" customFormat="1" x14ac:dyDescent="0.3">
      <c r="A117" s="12"/>
      <c r="B117" s="9" t="s">
        <v>630</v>
      </c>
      <c r="C117" s="10" t="s">
        <v>627</v>
      </c>
      <c r="D117" s="7" t="s">
        <v>766</v>
      </c>
      <c r="E117" s="7"/>
    </row>
    <row r="118" spans="1:5" s="11" customFormat="1" x14ac:dyDescent="0.3">
      <c r="A118" s="12"/>
      <c r="B118" s="9" t="s">
        <v>630</v>
      </c>
      <c r="C118" s="10" t="s">
        <v>627</v>
      </c>
      <c r="D118" s="7" t="s">
        <v>767</v>
      </c>
      <c r="E118" s="7"/>
    </row>
    <row r="119" spans="1:5" s="11" customFormat="1" ht="27.6" x14ac:dyDescent="0.3">
      <c r="A119" s="10" t="s">
        <v>768</v>
      </c>
      <c r="B119" s="8" t="s">
        <v>59</v>
      </c>
      <c r="C119" s="10" t="s">
        <v>769</v>
      </c>
      <c r="D119" s="7" t="s">
        <v>770</v>
      </c>
      <c r="E119" s="7"/>
    </row>
    <row r="120" spans="1:5" s="11" customFormat="1" x14ac:dyDescent="0.3">
      <c r="A120" s="12"/>
      <c r="B120" s="9" t="s">
        <v>52</v>
      </c>
      <c r="C120" s="10" t="s">
        <v>613</v>
      </c>
      <c r="D120" s="7" t="s">
        <v>771</v>
      </c>
      <c r="E120" s="7"/>
    </row>
    <row r="121" spans="1:5" s="11" customFormat="1" x14ac:dyDescent="0.3">
      <c r="A121" s="12"/>
      <c r="B121" s="9" t="s">
        <v>626</v>
      </c>
      <c r="C121" s="10" t="s">
        <v>627</v>
      </c>
      <c r="D121" s="7" t="s">
        <v>772</v>
      </c>
      <c r="E121" s="7"/>
    </row>
    <row r="122" spans="1:5" s="11" customFormat="1" x14ac:dyDescent="0.3">
      <c r="A122" s="10"/>
      <c r="B122" s="8" t="s">
        <v>59</v>
      </c>
      <c r="C122" s="10" t="s">
        <v>649</v>
      </c>
      <c r="D122" s="7" t="s">
        <v>773</v>
      </c>
      <c r="E122" s="7"/>
    </row>
    <row r="123" spans="1:5" s="11" customFormat="1" x14ac:dyDescent="0.3">
      <c r="A123" s="10"/>
      <c r="B123" s="8" t="s">
        <v>59</v>
      </c>
      <c r="C123" s="10" t="s">
        <v>649</v>
      </c>
      <c r="D123" s="7" t="s">
        <v>774</v>
      </c>
      <c r="E123" s="7"/>
    </row>
    <row r="124" spans="1:5" s="11" customFormat="1" x14ac:dyDescent="0.3">
      <c r="A124" s="10"/>
      <c r="B124" s="8" t="s">
        <v>59</v>
      </c>
      <c r="C124" s="10" t="s">
        <v>649</v>
      </c>
      <c r="D124" s="7" t="s">
        <v>775</v>
      </c>
      <c r="E124" s="7"/>
    </row>
    <row r="125" spans="1:5" s="11" customFormat="1" x14ac:dyDescent="0.3">
      <c r="A125" s="10"/>
      <c r="B125" s="8" t="s">
        <v>59</v>
      </c>
      <c r="C125" s="10" t="s">
        <v>649</v>
      </c>
      <c r="D125" s="7" t="s">
        <v>776</v>
      </c>
      <c r="E125" s="7"/>
    </row>
    <row r="126" spans="1:5" s="11" customFormat="1" x14ac:dyDescent="0.3">
      <c r="A126" s="12"/>
      <c r="B126" s="9" t="s">
        <v>283</v>
      </c>
      <c r="C126" s="10" t="s">
        <v>660</v>
      </c>
      <c r="D126" s="7" t="s">
        <v>777</v>
      </c>
      <c r="E126" s="7"/>
    </row>
    <row r="127" spans="1:5" s="11" customFormat="1" ht="55.2" x14ac:dyDescent="0.3">
      <c r="A127" s="10" t="s">
        <v>778</v>
      </c>
      <c r="B127" s="8" t="s">
        <v>59</v>
      </c>
      <c r="C127" s="10" t="s">
        <v>649</v>
      </c>
      <c r="D127" s="7" t="s">
        <v>779</v>
      </c>
      <c r="E127" s="7"/>
    </row>
    <row r="128" spans="1:5" s="11" customFormat="1" ht="27.6" x14ac:dyDescent="0.3">
      <c r="A128" s="12" t="s">
        <v>780</v>
      </c>
      <c r="B128" s="9" t="s">
        <v>283</v>
      </c>
      <c r="C128" s="10" t="s">
        <v>613</v>
      </c>
      <c r="D128" s="7" t="s">
        <v>781</v>
      </c>
      <c r="E128" s="7"/>
    </row>
    <row r="129" spans="1:5" s="11" customFormat="1" ht="27.6" x14ac:dyDescent="0.3">
      <c r="A129" s="10" t="s">
        <v>782</v>
      </c>
      <c r="B129" s="8" t="s">
        <v>59</v>
      </c>
      <c r="C129" s="10" t="s">
        <v>649</v>
      </c>
      <c r="D129" s="7" t="s">
        <v>783</v>
      </c>
      <c r="E129" s="7"/>
    </row>
    <row r="130" spans="1:5" s="11" customFormat="1" ht="27.6" x14ac:dyDescent="0.3">
      <c r="A130" s="10" t="s">
        <v>784</v>
      </c>
      <c r="B130" s="8" t="s">
        <v>59</v>
      </c>
      <c r="C130" s="10" t="s">
        <v>649</v>
      </c>
      <c r="D130" s="7" t="s">
        <v>785</v>
      </c>
      <c r="E130" s="7"/>
    </row>
    <row r="131" spans="1:5" s="11" customFormat="1" x14ac:dyDescent="0.3">
      <c r="A131" s="10"/>
      <c r="B131" s="8" t="s">
        <v>59</v>
      </c>
      <c r="C131" s="10" t="s">
        <v>613</v>
      </c>
      <c r="D131" s="45" t="s">
        <v>153</v>
      </c>
      <c r="E131" s="7"/>
    </row>
    <row r="132" spans="1:5" s="11" customFormat="1" x14ac:dyDescent="0.3">
      <c r="A132" s="47"/>
      <c r="B132" s="9" t="s">
        <v>147</v>
      </c>
      <c r="C132" s="10" t="s">
        <v>534</v>
      </c>
      <c r="D132" s="7" t="s">
        <v>786</v>
      </c>
      <c r="E132" s="7"/>
    </row>
    <row r="133" spans="1:5" s="11" customFormat="1" ht="21" customHeight="1" x14ac:dyDescent="0.3">
      <c r="A133" s="12"/>
      <c r="B133" s="9" t="s">
        <v>147</v>
      </c>
      <c r="C133" s="10" t="s">
        <v>534</v>
      </c>
      <c r="D133" s="7" t="s">
        <v>787</v>
      </c>
      <c r="E133" s="7"/>
    </row>
    <row r="134" spans="1:5" s="11" customFormat="1" x14ac:dyDescent="0.3">
      <c r="A134" s="12"/>
      <c r="B134" s="9" t="s">
        <v>147</v>
      </c>
      <c r="C134" s="10" t="s">
        <v>660</v>
      </c>
      <c r="D134" s="7" t="s">
        <v>788</v>
      </c>
      <c r="E134" s="7"/>
    </row>
    <row r="135" spans="1:5" s="11" customFormat="1" x14ac:dyDescent="0.3">
      <c r="A135" s="12"/>
      <c r="B135" s="9" t="s">
        <v>147</v>
      </c>
      <c r="C135" s="10" t="s">
        <v>660</v>
      </c>
      <c r="D135" s="7" t="s">
        <v>789</v>
      </c>
      <c r="E135" s="7"/>
    </row>
    <row r="136" spans="1:5" s="11" customFormat="1" x14ac:dyDescent="0.3">
      <c r="A136" s="10"/>
      <c r="B136" s="10" t="s">
        <v>52</v>
      </c>
      <c r="C136" s="10" t="s">
        <v>613</v>
      </c>
      <c r="D136" s="7" t="s">
        <v>790</v>
      </c>
      <c r="E136" s="15" t="s">
        <v>638</v>
      </c>
    </row>
    <row r="137" spans="1:5" s="11" customFormat="1" x14ac:dyDescent="0.3">
      <c r="A137" s="12"/>
      <c r="B137" s="9" t="s">
        <v>283</v>
      </c>
      <c r="C137" s="10" t="s">
        <v>660</v>
      </c>
      <c r="D137" s="7" t="s">
        <v>791</v>
      </c>
      <c r="E137" s="7"/>
    </row>
    <row r="138" spans="1:5" s="11" customFormat="1" x14ac:dyDescent="0.3">
      <c r="A138" s="12"/>
      <c r="B138" s="9" t="s">
        <v>630</v>
      </c>
      <c r="C138" s="10" t="s">
        <v>627</v>
      </c>
      <c r="D138" s="7" t="s">
        <v>792</v>
      </c>
      <c r="E138" s="7"/>
    </row>
    <row r="139" spans="1:5" s="11" customFormat="1" x14ac:dyDescent="0.3">
      <c r="A139" s="12"/>
      <c r="B139" s="9" t="s">
        <v>630</v>
      </c>
      <c r="C139" s="10" t="s">
        <v>627</v>
      </c>
      <c r="D139" s="7" t="s">
        <v>793</v>
      </c>
      <c r="E139" s="7"/>
    </row>
    <row r="140" spans="1:5" s="11" customFormat="1" x14ac:dyDescent="0.3">
      <c r="A140" s="12"/>
      <c r="B140" s="9" t="s">
        <v>630</v>
      </c>
      <c r="C140" s="10" t="s">
        <v>613</v>
      </c>
      <c r="D140" s="7" t="s">
        <v>794</v>
      </c>
      <c r="E140" s="7"/>
    </row>
    <row r="141" spans="1:5" s="11" customFormat="1" x14ac:dyDescent="0.3">
      <c r="A141" s="12"/>
      <c r="B141" s="9" t="s">
        <v>283</v>
      </c>
      <c r="C141" s="10" t="s">
        <v>660</v>
      </c>
      <c r="D141" s="7" t="s">
        <v>795</v>
      </c>
      <c r="E141" s="7"/>
    </row>
    <row r="142" spans="1:5" s="11" customFormat="1" x14ac:dyDescent="0.3">
      <c r="A142" s="12"/>
      <c r="B142" s="9" t="s">
        <v>630</v>
      </c>
      <c r="C142" s="10" t="s">
        <v>627</v>
      </c>
      <c r="D142" s="7" t="s">
        <v>796</v>
      </c>
      <c r="E142" s="7"/>
    </row>
    <row r="143" spans="1:5" s="11" customFormat="1" x14ac:dyDescent="0.3">
      <c r="A143" s="12"/>
      <c r="B143" s="9" t="s">
        <v>630</v>
      </c>
      <c r="C143" s="10" t="s">
        <v>613</v>
      </c>
      <c r="D143" s="7" t="s">
        <v>797</v>
      </c>
      <c r="E143" s="7"/>
    </row>
    <row r="144" spans="1:5" s="11" customFormat="1" x14ac:dyDescent="0.3">
      <c r="A144" s="10"/>
      <c r="B144" s="10"/>
      <c r="C144" s="10" t="s">
        <v>355</v>
      </c>
      <c r="D144" s="7" t="s">
        <v>798</v>
      </c>
      <c r="E144" s="15" t="s">
        <v>638</v>
      </c>
    </row>
    <row r="145" spans="1:5" s="11" customFormat="1" x14ac:dyDescent="0.3">
      <c r="A145" s="12"/>
      <c r="B145" s="9" t="s">
        <v>283</v>
      </c>
      <c r="C145" s="10" t="s">
        <v>660</v>
      </c>
      <c r="D145" s="7" t="s">
        <v>799</v>
      </c>
      <c r="E145" s="7"/>
    </row>
    <row r="146" spans="1:5" s="11" customFormat="1" x14ac:dyDescent="0.3">
      <c r="A146" s="10"/>
      <c r="B146" s="8" t="s">
        <v>59</v>
      </c>
      <c r="C146" s="10" t="s">
        <v>649</v>
      </c>
      <c r="D146" s="7" t="s">
        <v>520</v>
      </c>
      <c r="E146" s="7"/>
    </row>
    <row r="147" spans="1:5" s="11" customFormat="1" x14ac:dyDescent="0.3">
      <c r="A147" s="10"/>
      <c r="B147" s="8" t="s">
        <v>59</v>
      </c>
      <c r="C147" s="10" t="s">
        <v>613</v>
      </c>
      <c r="D147" s="7" t="s">
        <v>800</v>
      </c>
      <c r="E147" s="7"/>
    </row>
    <row r="148" spans="1:5" s="11" customFormat="1" x14ac:dyDescent="0.3">
      <c r="A148" s="10"/>
      <c r="B148" s="10"/>
      <c r="C148" s="10" t="s">
        <v>613</v>
      </c>
      <c r="D148" s="7" t="s">
        <v>801</v>
      </c>
      <c r="E148" s="15" t="s">
        <v>638</v>
      </c>
    </row>
    <row r="149" spans="1:5" s="11" customFormat="1" x14ac:dyDescent="0.3">
      <c r="A149" s="12"/>
      <c r="B149" s="9" t="s">
        <v>430</v>
      </c>
      <c r="C149" s="10" t="s">
        <v>802</v>
      </c>
      <c r="D149" s="7" t="s">
        <v>803</v>
      </c>
      <c r="E149" s="15" t="s">
        <v>668</v>
      </c>
    </row>
    <row r="150" spans="1:5" s="11" customFormat="1" x14ac:dyDescent="0.3">
      <c r="A150" s="10"/>
      <c r="B150" s="8" t="s">
        <v>59</v>
      </c>
      <c r="C150" s="10" t="s">
        <v>649</v>
      </c>
      <c r="D150" s="7" t="s">
        <v>804</v>
      </c>
      <c r="E150" s="7"/>
    </row>
    <row r="151" spans="1:5" s="11" customFormat="1" x14ac:dyDescent="0.3">
      <c r="A151" s="12"/>
      <c r="B151" s="9" t="s">
        <v>283</v>
      </c>
      <c r="C151" s="10" t="s">
        <v>613</v>
      </c>
      <c r="D151" s="7" t="s">
        <v>279</v>
      </c>
      <c r="E151" s="7"/>
    </row>
    <row r="152" spans="1:5" s="11" customFormat="1" x14ac:dyDescent="0.3">
      <c r="A152" s="10"/>
      <c r="B152" s="10" t="s">
        <v>366</v>
      </c>
      <c r="C152" s="10" t="s">
        <v>613</v>
      </c>
      <c r="D152" s="7" t="s">
        <v>373</v>
      </c>
      <c r="E152" s="15" t="s">
        <v>638</v>
      </c>
    </row>
    <row r="153" spans="1:5" s="11" customFormat="1" x14ac:dyDescent="0.3">
      <c r="A153" s="12"/>
      <c r="B153" s="9" t="s">
        <v>283</v>
      </c>
      <c r="C153" s="10" t="s">
        <v>660</v>
      </c>
      <c r="D153" s="7" t="s">
        <v>805</v>
      </c>
      <c r="E153" s="7"/>
    </row>
    <row r="154" spans="1:5" s="11" customFormat="1" x14ac:dyDescent="0.3">
      <c r="A154" s="10"/>
      <c r="B154" s="10" t="s">
        <v>366</v>
      </c>
      <c r="C154" s="10" t="s">
        <v>613</v>
      </c>
      <c r="D154" s="7" t="s">
        <v>806</v>
      </c>
      <c r="E154" s="15" t="s">
        <v>638</v>
      </c>
    </row>
    <row r="155" spans="1:5" s="11" customFormat="1" x14ac:dyDescent="0.3">
      <c r="A155" s="10"/>
      <c r="B155" s="10" t="s">
        <v>366</v>
      </c>
      <c r="C155" s="10" t="s">
        <v>613</v>
      </c>
      <c r="D155" s="7" t="s">
        <v>807</v>
      </c>
      <c r="E155" s="15" t="s">
        <v>668</v>
      </c>
    </row>
    <row r="156" spans="1:5" s="11" customFormat="1" x14ac:dyDescent="0.3">
      <c r="A156" s="12"/>
      <c r="B156" s="9" t="s">
        <v>626</v>
      </c>
      <c r="C156" s="10" t="s">
        <v>627</v>
      </c>
      <c r="D156" s="7" t="s">
        <v>808</v>
      </c>
      <c r="E156" s="7"/>
    </row>
    <row r="157" spans="1:5" s="11" customFormat="1" x14ac:dyDescent="0.3">
      <c r="A157" s="12"/>
      <c r="B157" s="9" t="s">
        <v>161</v>
      </c>
      <c r="C157" s="10" t="s">
        <v>627</v>
      </c>
      <c r="D157" s="7" t="s">
        <v>809</v>
      </c>
      <c r="E157" s="7"/>
    </row>
    <row r="158" spans="1:5" s="11" customFormat="1" x14ac:dyDescent="0.3">
      <c r="A158" s="12"/>
      <c r="B158" s="9" t="s">
        <v>161</v>
      </c>
      <c r="C158" s="10" t="s">
        <v>627</v>
      </c>
      <c r="D158" s="7" t="s">
        <v>810</v>
      </c>
      <c r="E158" s="7"/>
    </row>
    <row r="159" spans="1:5" s="11" customFormat="1" x14ac:dyDescent="0.3">
      <c r="A159" s="12"/>
      <c r="B159" s="9" t="s">
        <v>161</v>
      </c>
      <c r="C159" s="10" t="s">
        <v>627</v>
      </c>
      <c r="D159" s="7" t="s">
        <v>811</v>
      </c>
      <c r="E159" s="7"/>
    </row>
    <row r="160" spans="1:5" s="11" customFormat="1" x14ac:dyDescent="0.3">
      <c r="A160" s="12"/>
      <c r="B160" s="9" t="s">
        <v>630</v>
      </c>
      <c r="C160" s="10" t="s">
        <v>627</v>
      </c>
      <c r="D160" s="7" t="s">
        <v>503</v>
      </c>
      <c r="E160" s="7"/>
    </row>
    <row r="161" spans="1:5" s="11" customFormat="1" x14ac:dyDescent="0.3">
      <c r="A161" s="7" t="s">
        <v>812</v>
      </c>
      <c r="B161" s="9" t="s">
        <v>161</v>
      </c>
      <c r="C161" s="10" t="s">
        <v>613</v>
      </c>
      <c r="D161" s="7" t="s">
        <v>813</v>
      </c>
      <c r="E161" s="7"/>
    </row>
    <row r="162" spans="1:5" s="11" customFormat="1" x14ac:dyDescent="0.3">
      <c r="A162" s="12"/>
      <c r="B162" s="9" t="s">
        <v>161</v>
      </c>
      <c r="C162" s="10" t="s">
        <v>627</v>
      </c>
      <c r="D162" s="7" t="s">
        <v>814</v>
      </c>
      <c r="E162" s="7"/>
    </row>
    <row r="163" spans="1:5" s="11" customFormat="1" ht="27.6" x14ac:dyDescent="0.3">
      <c r="A163" s="12" t="s">
        <v>815</v>
      </c>
      <c r="B163" s="9" t="s">
        <v>161</v>
      </c>
      <c r="C163" s="10" t="s">
        <v>613</v>
      </c>
      <c r="D163" s="7" t="s">
        <v>816</v>
      </c>
      <c r="E163" s="7"/>
    </row>
    <row r="164" spans="1:5" s="11" customFormat="1" x14ac:dyDescent="0.3">
      <c r="A164" s="10"/>
      <c r="B164" s="8" t="s">
        <v>59</v>
      </c>
      <c r="C164" s="10" t="s">
        <v>613</v>
      </c>
      <c r="D164" s="7" t="s">
        <v>817</v>
      </c>
      <c r="E164" s="7"/>
    </row>
    <row r="165" spans="1:5" s="11" customFormat="1" x14ac:dyDescent="0.3">
      <c r="A165" s="12"/>
      <c r="B165" s="9" t="s">
        <v>630</v>
      </c>
      <c r="C165" s="10" t="s">
        <v>710</v>
      </c>
      <c r="D165" s="7" t="s">
        <v>818</v>
      </c>
      <c r="E165" s="7"/>
    </row>
    <row r="166" spans="1:5" s="11" customFormat="1" x14ac:dyDescent="0.3">
      <c r="A166" s="12"/>
      <c r="B166" s="9" t="s">
        <v>630</v>
      </c>
      <c r="C166" s="10" t="s">
        <v>627</v>
      </c>
      <c r="D166" s="7" t="s">
        <v>819</v>
      </c>
      <c r="E166" s="7"/>
    </row>
    <row r="167" spans="1:5" s="11" customFormat="1" x14ac:dyDescent="0.3">
      <c r="A167" s="12"/>
      <c r="B167" s="9" t="s">
        <v>630</v>
      </c>
      <c r="C167" s="10" t="s">
        <v>627</v>
      </c>
      <c r="D167" s="7" t="s">
        <v>820</v>
      </c>
      <c r="E167" s="7"/>
    </row>
    <row r="168" spans="1:5" s="11" customFormat="1" x14ac:dyDescent="0.3">
      <c r="A168" s="12" t="s">
        <v>821</v>
      </c>
      <c r="B168" s="9" t="s">
        <v>630</v>
      </c>
      <c r="C168" s="10" t="s">
        <v>627</v>
      </c>
      <c r="D168" s="7" t="s">
        <v>822</v>
      </c>
      <c r="E168" s="7"/>
    </row>
    <row r="169" spans="1:5" s="11" customFormat="1" x14ac:dyDescent="0.3">
      <c r="A169" s="12" t="s">
        <v>821</v>
      </c>
      <c r="B169" s="9" t="s">
        <v>630</v>
      </c>
      <c r="C169" s="10" t="s">
        <v>627</v>
      </c>
      <c r="D169" s="7" t="s">
        <v>823</v>
      </c>
      <c r="E169" s="7"/>
    </row>
    <row r="170" spans="1:5" s="11" customFormat="1" ht="27.6" x14ac:dyDescent="0.3">
      <c r="A170" s="12" t="s">
        <v>824</v>
      </c>
      <c r="B170" s="9" t="s">
        <v>630</v>
      </c>
      <c r="C170" s="10" t="s">
        <v>627</v>
      </c>
      <c r="D170" s="7" t="s">
        <v>825</v>
      </c>
      <c r="E170" s="7"/>
    </row>
    <row r="171" spans="1:5" s="11" customFormat="1" x14ac:dyDescent="0.3">
      <c r="A171" s="12"/>
      <c r="B171" s="9" t="s">
        <v>630</v>
      </c>
      <c r="C171" s="10" t="s">
        <v>627</v>
      </c>
      <c r="D171" s="7" t="s">
        <v>826</v>
      </c>
      <c r="E171" s="7"/>
    </row>
    <row r="172" spans="1:5" s="11" customFormat="1" x14ac:dyDescent="0.3">
      <c r="A172" s="12"/>
      <c r="B172" s="9" t="s">
        <v>171</v>
      </c>
      <c r="C172" s="10" t="s">
        <v>627</v>
      </c>
      <c r="D172" s="7" t="s">
        <v>827</v>
      </c>
      <c r="E172" s="7"/>
    </row>
    <row r="173" spans="1:5" s="11" customFormat="1" x14ac:dyDescent="0.3">
      <c r="A173" s="12"/>
      <c r="B173" s="9" t="s">
        <v>171</v>
      </c>
      <c r="C173" s="10" t="s">
        <v>627</v>
      </c>
      <c r="D173" s="7" t="s">
        <v>828</v>
      </c>
      <c r="E173" s="7"/>
    </row>
    <row r="174" spans="1:5" s="11" customFormat="1" x14ac:dyDescent="0.3">
      <c r="A174" s="12"/>
      <c r="B174" s="9" t="s">
        <v>52</v>
      </c>
      <c r="C174" s="10" t="s">
        <v>613</v>
      </c>
      <c r="D174" s="7" t="s">
        <v>829</v>
      </c>
      <c r="E174" s="15" t="s">
        <v>668</v>
      </c>
    </row>
    <row r="175" spans="1:5" s="11" customFormat="1" x14ac:dyDescent="0.3">
      <c r="A175" s="10"/>
      <c r="B175" s="8" t="s">
        <v>59</v>
      </c>
      <c r="C175" s="10" t="s">
        <v>649</v>
      </c>
      <c r="D175" s="7" t="s">
        <v>830</v>
      </c>
      <c r="E175" s="7"/>
    </row>
    <row r="176" spans="1:5" s="11" customFormat="1" x14ac:dyDescent="0.3">
      <c r="A176" s="10"/>
      <c r="B176" s="10" t="s">
        <v>366</v>
      </c>
      <c r="C176" s="10" t="s">
        <v>613</v>
      </c>
      <c r="D176" s="7" t="s">
        <v>831</v>
      </c>
      <c r="E176" s="15" t="s">
        <v>638</v>
      </c>
    </row>
    <row r="177" spans="1:5" s="11" customFormat="1" x14ac:dyDescent="0.3">
      <c r="A177" s="12"/>
      <c r="B177" s="9" t="s">
        <v>161</v>
      </c>
      <c r="C177" s="10" t="s">
        <v>627</v>
      </c>
      <c r="D177" s="7" t="s">
        <v>832</v>
      </c>
      <c r="E177" s="7"/>
    </row>
    <row r="178" spans="1:5" s="11" customFormat="1" x14ac:dyDescent="0.3">
      <c r="A178" s="12"/>
      <c r="B178" s="9" t="s">
        <v>161</v>
      </c>
      <c r="C178" s="10" t="s">
        <v>627</v>
      </c>
      <c r="D178" s="7" t="s">
        <v>833</v>
      </c>
      <c r="E178" s="7"/>
    </row>
    <row r="179" spans="1:5" s="11" customFormat="1" x14ac:dyDescent="0.3">
      <c r="A179" s="12"/>
      <c r="B179" s="9" t="s">
        <v>161</v>
      </c>
      <c r="C179" s="10" t="s">
        <v>627</v>
      </c>
      <c r="D179" s="7" t="s">
        <v>834</v>
      </c>
      <c r="E179" s="7"/>
    </row>
    <row r="180" spans="1:5" s="11" customFormat="1" x14ac:dyDescent="0.3">
      <c r="A180" s="10"/>
      <c r="B180" s="10"/>
      <c r="C180" s="10" t="s">
        <v>835</v>
      </c>
      <c r="D180" s="7" t="s">
        <v>836</v>
      </c>
      <c r="E180" s="15" t="s">
        <v>638</v>
      </c>
    </row>
    <row r="181" spans="1:5" s="11" customFormat="1" ht="41.4" x14ac:dyDescent="0.3">
      <c r="A181" s="12" t="s">
        <v>837</v>
      </c>
      <c r="B181" s="9" t="s">
        <v>626</v>
      </c>
      <c r="C181" s="10" t="s">
        <v>627</v>
      </c>
      <c r="D181" s="7" t="s">
        <v>252</v>
      </c>
      <c r="E181" s="7"/>
    </row>
    <row r="182" spans="1:5" s="11" customFormat="1" x14ac:dyDescent="0.3">
      <c r="A182" s="12"/>
      <c r="B182" s="9" t="s">
        <v>626</v>
      </c>
      <c r="C182" s="10" t="s">
        <v>627</v>
      </c>
      <c r="D182" s="7" t="s">
        <v>838</v>
      </c>
      <c r="E182" s="7"/>
    </row>
    <row r="183" spans="1:5" s="11" customFormat="1" x14ac:dyDescent="0.3">
      <c r="A183" s="12"/>
      <c r="B183" s="9" t="s">
        <v>161</v>
      </c>
      <c r="C183" s="10" t="s">
        <v>613</v>
      </c>
      <c r="D183" s="7" t="s">
        <v>839</v>
      </c>
      <c r="E183" s="7"/>
    </row>
    <row r="184" spans="1:5" s="11" customFormat="1" x14ac:dyDescent="0.3">
      <c r="A184" s="12"/>
      <c r="B184" s="9" t="s">
        <v>161</v>
      </c>
      <c r="C184" s="10" t="s">
        <v>627</v>
      </c>
      <c r="D184" s="7" t="s">
        <v>840</v>
      </c>
      <c r="E184" s="7"/>
    </row>
    <row r="185" spans="1:5" s="11" customFormat="1" x14ac:dyDescent="0.3">
      <c r="A185" s="12"/>
      <c r="B185" s="9" t="s">
        <v>161</v>
      </c>
      <c r="C185" s="10" t="s">
        <v>627</v>
      </c>
      <c r="D185" s="7" t="s">
        <v>841</v>
      </c>
      <c r="E185" s="7"/>
    </row>
    <row r="186" spans="1:5" s="11" customFormat="1" x14ac:dyDescent="0.3">
      <c r="A186" s="10"/>
      <c r="B186" s="10" t="s">
        <v>59</v>
      </c>
      <c r="C186" s="10" t="s">
        <v>613</v>
      </c>
      <c r="D186" s="7" t="s">
        <v>842</v>
      </c>
      <c r="E186" s="15" t="s">
        <v>638</v>
      </c>
    </row>
    <row r="187" spans="1:5" s="11" customFormat="1" x14ac:dyDescent="0.3">
      <c r="A187" s="12"/>
      <c r="B187" s="9" t="s">
        <v>161</v>
      </c>
      <c r="C187" s="10" t="s">
        <v>627</v>
      </c>
      <c r="D187" s="7" t="s">
        <v>843</v>
      </c>
      <c r="E187" s="7"/>
    </row>
    <row r="188" spans="1:5" s="11" customFormat="1" x14ac:dyDescent="0.3">
      <c r="A188" s="10"/>
      <c r="B188" s="10"/>
      <c r="C188" s="10"/>
      <c r="D188" s="7"/>
      <c r="E188" s="15"/>
    </row>
    <row r="189" spans="1:5" s="11" customFormat="1" x14ac:dyDescent="0.3">
      <c r="A189" s="12"/>
      <c r="B189" s="9"/>
      <c r="C189" s="10"/>
      <c r="D189" s="7"/>
      <c r="E189" s="7"/>
    </row>
    <row r="190" spans="1:5" s="11" customFormat="1" x14ac:dyDescent="0.3">
      <c r="A190" s="12"/>
      <c r="B190" s="9"/>
      <c r="C190" s="10"/>
      <c r="D190" s="7"/>
      <c r="E190" s="7"/>
    </row>
    <row r="191" spans="1:5" s="11" customFormat="1" x14ac:dyDescent="0.3">
      <c r="A191" s="12"/>
      <c r="B191" s="9"/>
      <c r="C191" s="10"/>
      <c r="D191" s="7"/>
      <c r="E191" s="7"/>
    </row>
    <row r="192" spans="1:5" s="11" customFormat="1" x14ac:dyDescent="0.3">
      <c r="A192" s="12"/>
      <c r="B192" s="9"/>
      <c r="C192" s="10"/>
      <c r="D192" s="7"/>
      <c r="E192" s="7"/>
    </row>
    <row r="193" spans="1:5" s="11" customFormat="1" x14ac:dyDescent="0.3">
      <c r="A193" s="12"/>
      <c r="B193" s="9"/>
      <c r="C193" s="10"/>
      <c r="D193" s="7"/>
      <c r="E193" s="7"/>
    </row>
    <row r="194" spans="1:5" s="11" customFormat="1" x14ac:dyDescent="0.3">
      <c r="A194" s="12"/>
      <c r="B194" s="9"/>
      <c r="C194" s="10"/>
      <c r="D194" s="7"/>
      <c r="E194" s="7"/>
    </row>
    <row r="195" spans="1:5" s="11" customFormat="1" x14ac:dyDescent="0.3">
      <c r="A195" s="12"/>
      <c r="B195" s="9"/>
      <c r="C195" s="10"/>
      <c r="D195" s="7"/>
      <c r="E195" s="7"/>
    </row>
    <row r="196" spans="1:5" s="11" customFormat="1" x14ac:dyDescent="0.3">
      <c r="A196" s="12"/>
      <c r="B196" s="9"/>
      <c r="C196" s="10"/>
      <c r="D196" s="7"/>
      <c r="E196" s="7"/>
    </row>
    <row r="197" spans="1:5" s="11" customFormat="1" x14ac:dyDescent="0.3">
      <c r="A197" s="12"/>
      <c r="B197" s="9"/>
      <c r="C197" s="10"/>
      <c r="D197" s="7"/>
      <c r="E197" s="7"/>
    </row>
    <row r="198" spans="1:5" s="11" customFormat="1" x14ac:dyDescent="0.3">
      <c r="A198" s="12"/>
      <c r="B198" s="9"/>
      <c r="C198" s="10"/>
      <c r="D198" s="7"/>
      <c r="E198" s="7"/>
    </row>
    <row r="199" spans="1:5" s="11" customFormat="1" x14ac:dyDescent="0.3">
      <c r="A199" s="12"/>
      <c r="B199" s="9"/>
      <c r="C199" s="10"/>
      <c r="D199" s="7"/>
      <c r="E199" s="7"/>
    </row>
    <row r="200" spans="1:5" s="11" customFormat="1" x14ac:dyDescent="0.3">
      <c r="A200" s="12"/>
      <c r="B200" s="9"/>
      <c r="C200" s="10"/>
      <c r="D200" s="7"/>
      <c r="E200" s="7"/>
    </row>
    <row r="201" spans="1:5" s="11" customFormat="1" x14ac:dyDescent="0.3">
      <c r="A201" s="12"/>
      <c r="B201" s="9"/>
      <c r="C201" s="10"/>
      <c r="D201" s="7"/>
      <c r="E201" s="7"/>
    </row>
    <row r="202" spans="1:5" s="11" customFormat="1" x14ac:dyDescent="0.3">
      <c r="A202" s="12"/>
      <c r="B202" s="9"/>
      <c r="C202" s="10"/>
      <c r="D202" s="7"/>
      <c r="E202" s="7"/>
    </row>
    <row r="203" spans="1:5" s="11" customFormat="1" x14ac:dyDescent="0.3">
      <c r="A203" s="12"/>
      <c r="B203" s="9"/>
      <c r="C203" s="10"/>
      <c r="D203" s="7"/>
      <c r="E203" s="7"/>
    </row>
    <row r="204" spans="1:5" s="11" customFormat="1" x14ac:dyDescent="0.3">
      <c r="A204" s="12"/>
      <c r="B204" s="9"/>
      <c r="C204" s="10"/>
      <c r="D204" s="7"/>
      <c r="E204" s="7"/>
    </row>
    <row r="205" spans="1:5" s="11" customFormat="1" x14ac:dyDescent="0.3">
      <c r="A205" s="12"/>
      <c r="B205" s="9"/>
      <c r="C205" s="10"/>
      <c r="D205" s="7"/>
      <c r="E205" s="7"/>
    </row>
    <row r="206" spans="1:5" s="11" customFormat="1" x14ac:dyDescent="0.3">
      <c r="A206" s="12"/>
      <c r="B206" s="9"/>
      <c r="C206" s="10"/>
      <c r="D206" s="7"/>
      <c r="E206" s="7"/>
    </row>
    <row r="207" spans="1:5" s="11" customFormat="1" x14ac:dyDescent="0.3">
      <c r="A207" s="12"/>
      <c r="B207" s="9"/>
      <c r="C207" s="10"/>
      <c r="D207" s="7"/>
      <c r="E207" s="7"/>
    </row>
    <row r="208" spans="1:5" s="11" customFormat="1" x14ac:dyDescent="0.3">
      <c r="A208" s="12"/>
      <c r="B208" s="9"/>
      <c r="C208" s="10"/>
      <c r="D208" s="7"/>
      <c r="E208" s="7"/>
    </row>
    <row r="209" spans="1:5" s="11" customFormat="1" x14ac:dyDescent="0.3">
      <c r="A209" s="12"/>
      <c r="B209" s="9"/>
      <c r="C209" s="10"/>
      <c r="D209" s="7"/>
      <c r="E209" s="7"/>
    </row>
    <row r="210" spans="1:5" s="11" customFormat="1" x14ac:dyDescent="0.3">
      <c r="A210" s="12"/>
      <c r="B210" s="9"/>
      <c r="C210" s="10"/>
      <c r="D210" s="7"/>
      <c r="E210" s="7"/>
    </row>
    <row r="211" spans="1:5" s="11" customFormat="1" x14ac:dyDescent="0.3">
      <c r="A211" s="12"/>
      <c r="B211" s="9"/>
      <c r="C211" s="10"/>
      <c r="D211" s="7"/>
      <c r="E211" s="7"/>
    </row>
    <row r="212" spans="1:5" s="11" customFormat="1" x14ac:dyDescent="0.3">
      <c r="A212" s="12"/>
      <c r="B212" s="9"/>
      <c r="C212" s="10"/>
      <c r="D212" s="7"/>
      <c r="E212" s="7"/>
    </row>
    <row r="213" spans="1:5" s="11" customFormat="1" x14ac:dyDescent="0.3">
      <c r="A213" s="12"/>
      <c r="B213" s="9"/>
      <c r="C213" s="10"/>
      <c r="D213" s="7"/>
      <c r="E213" s="7"/>
    </row>
    <row r="214" spans="1:5" s="11" customFormat="1" x14ac:dyDescent="0.3">
      <c r="A214" s="12"/>
      <c r="B214" s="9"/>
      <c r="C214" s="10"/>
      <c r="D214" s="7"/>
      <c r="E214" s="7"/>
    </row>
    <row r="215" spans="1:5" s="11" customFormat="1" x14ac:dyDescent="0.3">
      <c r="A215" s="12"/>
      <c r="B215" s="9"/>
      <c r="C215" s="10"/>
      <c r="D215" s="7"/>
      <c r="E215" s="7"/>
    </row>
    <row r="216" spans="1:5" s="11" customFormat="1" x14ac:dyDescent="0.3">
      <c r="A216" s="12"/>
      <c r="B216" s="9"/>
      <c r="C216" s="10"/>
      <c r="D216" s="7"/>
      <c r="E216" s="7"/>
    </row>
    <row r="217" spans="1:5" s="11" customFormat="1" x14ac:dyDescent="0.3">
      <c r="A217" s="12"/>
      <c r="B217" s="9"/>
      <c r="C217" s="10"/>
      <c r="D217" s="7"/>
      <c r="E217" s="7"/>
    </row>
    <row r="218" spans="1:5" s="11" customFormat="1" x14ac:dyDescent="0.3">
      <c r="A218" s="12"/>
      <c r="B218" s="9"/>
      <c r="C218" s="10"/>
      <c r="D218" s="7"/>
      <c r="E218" s="7"/>
    </row>
    <row r="219" spans="1:5" s="11" customFormat="1" x14ac:dyDescent="0.3">
      <c r="A219" s="12"/>
      <c r="B219" s="9"/>
      <c r="C219" s="10"/>
      <c r="D219" s="7"/>
      <c r="E219" s="7"/>
    </row>
    <row r="220" spans="1:5" s="11" customFormat="1" x14ac:dyDescent="0.3">
      <c r="A220" s="12"/>
      <c r="B220" s="9"/>
      <c r="C220" s="10"/>
      <c r="D220" s="7"/>
      <c r="E220" s="7"/>
    </row>
    <row r="221" spans="1:5" s="11" customFormat="1" x14ac:dyDescent="0.3">
      <c r="A221" s="12"/>
      <c r="B221" s="9"/>
      <c r="C221" s="10"/>
      <c r="D221" s="7"/>
      <c r="E221" s="7"/>
    </row>
    <row r="222" spans="1:5" s="11" customFormat="1" x14ac:dyDescent="0.3">
      <c r="A222" s="12"/>
      <c r="B222" s="9"/>
      <c r="C222" s="10"/>
      <c r="D222" s="7"/>
      <c r="E222" s="7"/>
    </row>
    <row r="223" spans="1:5" s="11" customFormat="1" x14ac:dyDescent="0.3">
      <c r="A223" s="12"/>
      <c r="B223" s="9"/>
      <c r="C223" s="10"/>
      <c r="D223" s="7"/>
      <c r="E223" s="7"/>
    </row>
    <row r="224" spans="1:5" s="11" customFormat="1" x14ac:dyDescent="0.3">
      <c r="A224" s="12"/>
      <c r="B224" s="9"/>
      <c r="C224" s="10"/>
      <c r="D224" s="7"/>
      <c r="E224" s="7"/>
    </row>
    <row r="225" spans="1:5" s="11" customFormat="1" x14ac:dyDescent="0.3">
      <c r="A225" s="12"/>
      <c r="B225" s="9"/>
      <c r="C225" s="10"/>
      <c r="D225" s="7"/>
      <c r="E225" s="7"/>
    </row>
    <row r="226" spans="1:5" s="11" customFormat="1" x14ac:dyDescent="0.3">
      <c r="A226" s="12"/>
      <c r="B226" s="9"/>
      <c r="C226" s="10"/>
      <c r="D226" s="7"/>
      <c r="E226" s="7"/>
    </row>
    <row r="227" spans="1:5" s="11" customFormat="1" x14ac:dyDescent="0.3">
      <c r="A227" s="12"/>
      <c r="B227" s="9"/>
      <c r="C227" s="10"/>
      <c r="D227" s="7"/>
      <c r="E227" s="7"/>
    </row>
    <row r="228" spans="1:5" s="11" customFormat="1" x14ac:dyDescent="0.3">
      <c r="A228" s="12"/>
      <c r="B228" s="9"/>
      <c r="C228" s="10"/>
      <c r="D228" s="7"/>
      <c r="E228" s="7"/>
    </row>
    <row r="229" spans="1:5" s="11" customFormat="1" x14ac:dyDescent="0.3">
      <c r="A229" s="12"/>
      <c r="B229" s="9"/>
      <c r="C229" s="10"/>
      <c r="D229" s="7"/>
      <c r="E229" s="7"/>
    </row>
    <row r="230" spans="1:5" s="11" customFormat="1" x14ac:dyDescent="0.3">
      <c r="A230" s="12"/>
      <c r="B230" s="9"/>
      <c r="C230" s="10"/>
      <c r="D230" s="7"/>
      <c r="E230" s="7"/>
    </row>
    <row r="231" spans="1:5" s="11" customFormat="1" x14ac:dyDescent="0.3">
      <c r="A231" s="12"/>
      <c r="B231" s="9"/>
      <c r="C231" s="10"/>
      <c r="D231" s="7"/>
      <c r="E231" s="7"/>
    </row>
    <row r="232" spans="1:5" s="11" customFormat="1" x14ac:dyDescent="0.3">
      <c r="A232" s="12"/>
      <c r="B232" s="9"/>
      <c r="C232" s="10"/>
      <c r="D232" s="7"/>
      <c r="E232" s="7"/>
    </row>
    <row r="233" spans="1:5" s="11" customFormat="1" x14ac:dyDescent="0.3">
      <c r="A233" s="12"/>
      <c r="B233" s="9"/>
      <c r="C233" s="10"/>
      <c r="D233" s="7"/>
      <c r="E233" s="7"/>
    </row>
    <row r="234" spans="1:5" s="11" customFormat="1" x14ac:dyDescent="0.3">
      <c r="A234" s="12"/>
      <c r="B234" s="9"/>
      <c r="C234" s="10"/>
      <c r="D234" s="7"/>
      <c r="E234" s="7"/>
    </row>
    <row r="235" spans="1:5" s="11" customFormat="1" x14ac:dyDescent="0.3">
      <c r="A235" s="12"/>
      <c r="B235" s="9"/>
      <c r="C235" s="10"/>
      <c r="D235" s="7"/>
      <c r="E235" s="7"/>
    </row>
    <row r="236" spans="1:5" s="11" customFormat="1" x14ac:dyDescent="0.3">
      <c r="A236" s="12"/>
      <c r="B236" s="9"/>
      <c r="C236" s="10"/>
      <c r="D236" s="7"/>
      <c r="E236" s="7"/>
    </row>
    <row r="237" spans="1:5" s="11" customFormat="1" x14ac:dyDescent="0.3">
      <c r="A237" s="12"/>
      <c r="B237" s="9"/>
      <c r="C237" s="10"/>
      <c r="D237" s="7"/>
      <c r="E237" s="7"/>
    </row>
    <row r="238" spans="1:5" s="11" customFormat="1" x14ac:dyDescent="0.3">
      <c r="A238" s="12"/>
      <c r="B238" s="9"/>
      <c r="C238" s="10"/>
      <c r="D238" s="7"/>
      <c r="E238" s="7"/>
    </row>
    <row r="239" spans="1:5" s="11" customFormat="1" x14ac:dyDescent="0.3">
      <c r="A239" s="12"/>
      <c r="B239" s="9"/>
      <c r="C239" s="10"/>
      <c r="D239" s="7"/>
      <c r="E239" s="7"/>
    </row>
    <row r="240" spans="1:5" s="11" customFormat="1" x14ac:dyDescent="0.3">
      <c r="A240" s="12"/>
      <c r="B240" s="9"/>
      <c r="C240" s="10"/>
      <c r="D240" s="7"/>
      <c r="E240" s="7"/>
    </row>
    <row r="241" spans="1:5" s="11" customFormat="1" x14ac:dyDescent="0.3">
      <c r="A241" s="12"/>
      <c r="B241" s="9"/>
      <c r="C241" s="10"/>
      <c r="D241" s="7"/>
      <c r="E241" s="7"/>
    </row>
    <row r="242" spans="1:5" s="11" customFormat="1" x14ac:dyDescent="0.3">
      <c r="A242" s="12"/>
      <c r="B242" s="9"/>
      <c r="C242" s="10"/>
      <c r="D242" s="7"/>
      <c r="E242" s="7"/>
    </row>
    <row r="243" spans="1:5" s="11" customFormat="1" x14ac:dyDescent="0.3">
      <c r="A243" s="12"/>
      <c r="B243" s="9"/>
      <c r="C243" s="10"/>
      <c r="D243" s="7"/>
      <c r="E243" s="7"/>
    </row>
    <row r="244" spans="1:5" s="11" customFormat="1" x14ac:dyDescent="0.3">
      <c r="A244" s="12"/>
      <c r="B244" s="9"/>
      <c r="C244" s="10"/>
      <c r="D244" s="7"/>
      <c r="E244" s="7"/>
    </row>
    <row r="245" spans="1:5" s="11" customFormat="1" x14ac:dyDescent="0.3">
      <c r="A245" s="12"/>
      <c r="B245" s="9"/>
      <c r="C245" s="10"/>
      <c r="D245" s="7"/>
      <c r="E245" s="7"/>
    </row>
    <row r="246" spans="1:5" s="11" customFormat="1" x14ac:dyDescent="0.3">
      <c r="A246" s="12"/>
      <c r="B246" s="9"/>
      <c r="C246" s="10"/>
      <c r="D246" s="7"/>
      <c r="E246" s="7"/>
    </row>
    <row r="247" spans="1:5" s="11" customFormat="1" x14ac:dyDescent="0.3">
      <c r="A247" s="12"/>
      <c r="B247" s="9"/>
      <c r="C247" s="10"/>
      <c r="D247" s="7"/>
      <c r="E247" s="7"/>
    </row>
    <row r="248" spans="1:5" s="11" customFormat="1" x14ac:dyDescent="0.3">
      <c r="A248" s="12"/>
      <c r="B248" s="9"/>
      <c r="C248" s="10"/>
      <c r="D248" s="7"/>
      <c r="E248" s="7"/>
    </row>
    <row r="249" spans="1:5" s="11" customFormat="1" x14ac:dyDescent="0.3">
      <c r="A249" s="12"/>
      <c r="B249" s="9"/>
      <c r="C249" s="10"/>
      <c r="D249" s="7"/>
      <c r="E249" s="7"/>
    </row>
    <row r="250" spans="1:5" s="11" customFormat="1" x14ac:dyDescent="0.3">
      <c r="A250" s="12"/>
      <c r="B250" s="9"/>
      <c r="C250" s="10"/>
      <c r="D250" s="7"/>
      <c r="E250" s="7"/>
    </row>
    <row r="251" spans="1:5" s="11" customFormat="1" x14ac:dyDescent="0.3">
      <c r="A251" s="12"/>
      <c r="B251" s="9"/>
      <c r="C251" s="10"/>
      <c r="D251" s="7"/>
      <c r="E251" s="7"/>
    </row>
    <row r="252" spans="1:5" s="11" customFormat="1" x14ac:dyDescent="0.3">
      <c r="A252" s="12"/>
      <c r="B252" s="9"/>
      <c r="C252" s="10"/>
      <c r="D252" s="7"/>
      <c r="E252" s="7"/>
    </row>
    <row r="253" spans="1:5" s="11" customFormat="1" x14ac:dyDescent="0.3">
      <c r="A253" s="12"/>
      <c r="B253" s="9"/>
      <c r="C253" s="10"/>
      <c r="D253" s="7"/>
      <c r="E253" s="7"/>
    </row>
    <row r="254" spans="1:5" s="11" customFormat="1" x14ac:dyDescent="0.3">
      <c r="A254" s="12"/>
      <c r="B254" s="9"/>
      <c r="C254" s="10"/>
      <c r="D254" s="7"/>
      <c r="E254" s="7"/>
    </row>
    <row r="255" spans="1:5" s="11" customFormat="1" x14ac:dyDescent="0.3">
      <c r="A255" s="12"/>
      <c r="B255" s="9"/>
      <c r="C255" s="10"/>
      <c r="D255" s="7"/>
      <c r="E255" s="7"/>
    </row>
    <row r="256" spans="1:5" s="11" customFormat="1" x14ac:dyDescent="0.3">
      <c r="A256" s="12"/>
      <c r="B256" s="9"/>
      <c r="C256" s="10"/>
      <c r="D256" s="7"/>
      <c r="E256" s="7"/>
    </row>
    <row r="257" spans="1:5" s="11" customFormat="1" x14ac:dyDescent="0.3">
      <c r="A257" s="12"/>
      <c r="B257" s="9"/>
      <c r="C257" s="10"/>
      <c r="D257" s="7"/>
      <c r="E257" s="7"/>
    </row>
    <row r="258" spans="1:5" s="11" customFormat="1" x14ac:dyDescent="0.3">
      <c r="A258" s="12"/>
      <c r="B258" s="9"/>
      <c r="C258" s="10"/>
      <c r="D258" s="7"/>
      <c r="E258" s="7"/>
    </row>
    <row r="259" spans="1:5" s="11" customFormat="1" x14ac:dyDescent="0.3">
      <c r="A259" s="12"/>
      <c r="B259" s="9"/>
      <c r="C259" s="10"/>
      <c r="D259" s="7"/>
      <c r="E259" s="7"/>
    </row>
    <row r="260" spans="1:5" s="11" customFormat="1" x14ac:dyDescent="0.3">
      <c r="A260" s="12"/>
      <c r="B260" s="9"/>
      <c r="C260" s="10"/>
      <c r="D260" s="7"/>
      <c r="E260" s="7"/>
    </row>
    <row r="261" spans="1:5" s="11" customFormat="1" x14ac:dyDescent="0.3">
      <c r="A261" s="12"/>
      <c r="B261" s="9"/>
      <c r="C261" s="10"/>
      <c r="D261" s="7"/>
      <c r="E261" s="7"/>
    </row>
    <row r="262" spans="1:5" s="11" customFormat="1" x14ac:dyDescent="0.3">
      <c r="A262" s="12"/>
      <c r="B262" s="9"/>
      <c r="C262" s="10"/>
      <c r="D262" s="7"/>
      <c r="E262" s="7"/>
    </row>
    <row r="263" spans="1:5" s="11" customFormat="1" x14ac:dyDescent="0.3">
      <c r="A263" s="12"/>
      <c r="B263" s="9"/>
      <c r="C263" s="10"/>
      <c r="D263" s="7"/>
      <c r="E263" s="7"/>
    </row>
    <row r="264" spans="1:5" s="11" customFormat="1" x14ac:dyDescent="0.3">
      <c r="A264" s="12"/>
      <c r="B264" s="9"/>
      <c r="C264" s="10"/>
      <c r="D264" s="7"/>
      <c r="E264" s="7"/>
    </row>
    <row r="265" spans="1:5" s="11" customFormat="1" x14ac:dyDescent="0.3">
      <c r="A265" s="12"/>
      <c r="B265" s="9"/>
      <c r="C265" s="10"/>
      <c r="D265" s="7"/>
      <c r="E265" s="7"/>
    </row>
    <row r="266" spans="1:5" s="11" customFormat="1" x14ac:dyDescent="0.3">
      <c r="A266" s="12"/>
      <c r="B266" s="9"/>
      <c r="C266" s="10"/>
      <c r="D266" s="7"/>
      <c r="E266" s="7"/>
    </row>
    <row r="267" spans="1:5" s="11" customFormat="1" x14ac:dyDescent="0.3">
      <c r="A267" s="12"/>
      <c r="B267" s="9"/>
      <c r="C267" s="10"/>
      <c r="D267" s="7"/>
      <c r="E267" s="7"/>
    </row>
    <row r="268" spans="1:5" s="11" customFormat="1" x14ac:dyDescent="0.3">
      <c r="A268" s="12"/>
      <c r="B268" s="9"/>
      <c r="C268" s="10"/>
      <c r="D268" s="7"/>
      <c r="E268" s="7"/>
    </row>
    <row r="269" spans="1:5" s="11" customFormat="1" x14ac:dyDescent="0.3">
      <c r="A269" s="12"/>
      <c r="B269" s="9"/>
      <c r="C269" s="10"/>
      <c r="D269" s="7"/>
      <c r="E269" s="7"/>
    </row>
    <row r="270" spans="1:5" s="11" customFormat="1" x14ac:dyDescent="0.3">
      <c r="A270" s="12"/>
      <c r="B270" s="9"/>
      <c r="C270" s="10"/>
      <c r="D270" s="7"/>
      <c r="E270" s="7"/>
    </row>
    <row r="271" spans="1:5" s="11" customFormat="1" x14ac:dyDescent="0.3">
      <c r="A271" s="12"/>
      <c r="B271" s="9"/>
      <c r="C271" s="10"/>
      <c r="D271" s="7"/>
      <c r="E271" s="7"/>
    </row>
    <row r="272" spans="1:5" s="11" customFormat="1" x14ac:dyDescent="0.3">
      <c r="A272" s="12"/>
      <c r="B272" s="9"/>
      <c r="C272" s="10"/>
      <c r="D272" s="7"/>
      <c r="E272" s="7"/>
    </row>
    <row r="273" spans="1:5" s="11" customFormat="1" x14ac:dyDescent="0.3">
      <c r="A273" s="12"/>
      <c r="B273" s="9"/>
      <c r="C273" s="10"/>
      <c r="D273" s="7"/>
      <c r="E273" s="7"/>
    </row>
    <row r="274" spans="1:5" s="11" customFormat="1" x14ac:dyDescent="0.3">
      <c r="A274" s="12"/>
      <c r="B274" s="9"/>
      <c r="C274" s="10"/>
      <c r="D274" s="7"/>
      <c r="E274" s="7"/>
    </row>
    <row r="275" spans="1:5" s="11" customFormat="1" x14ac:dyDescent="0.3">
      <c r="A275" s="12"/>
      <c r="B275" s="9"/>
      <c r="C275" s="10"/>
      <c r="D275" s="7"/>
      <c r="E275" s="7"/>
    </row>
    <row r="276" spans="1:5" s="11" customFormat="1" x14ac:dyDescent="0.3">
      <c r="A276" s="12"/>
      <c r="B276" s="9"/>
      <c r="C276" s="10"/>
      <c r="D276" s="7"/>
      <c r="E276" s="7"/>
    </row>
    <row r="277" spans="1:5" s="11" customFormat="1" x14ac:dyDescent="0.3">
      <c r="A277" s="12"/>
      <c r="B277" s="9"/>
      <c r="C277" s="10"/>
      <c r="D277" s="7"/>
      <c r="E277" s="7"/>
    </row>
    <row r="278" spans="1:5" s="11" customFormat="1" x14ac:dyDescent="0.3">
      <c r="A278" s="12"/>
      <c r="B278" s="9"/>
      <c r="C278" s="10"/>
      <c r="D278" s="7"/>
      <c r="E278" s="7"/>
    </row>
    <row r="279" spans="1:5" s="11" customFormat="1" x14ac:dyDescent="0.3">
      <c r="A279" s="12"/>
      <c r="B279" s="9"/>
      <c r="C279" s="10"/>
      <c r="D279" s="7"/>
      <c r="E279" s="7"/>
    </row>
    <row r="280" spans="1:5" s="11" customFormat="1" x14ac:dyDescent="0.3">
      <c r="A280" s="12"/>
      <c r="B280" s="9"/>
      <c r="C280" s="10"/>
      <c r="D280" s="7"/>
      <c r="E280" s="7"/>
    </row>
    <row r="281" spans="1:5" s="11" customFormat="1" x14ac:dyDescent="0.3">
      <c r="A281" s="12"/>
      <c r="B281" s="9"/>
      <c r="C281" s="10"/>
      <c r="D281" s="7"/>
      <c r="E281" s="7"/>
    </row>
    <row r="282" spans="1:5" s="11" customFormat="1" x14ac:dyDescent="0.3">
      <c r="A282" s="12"/>
      <c r="B282" s="9"/>
      <c r="C282" s="10"/>
      <c r="D282" s="7"/>
      <c r="E282" s="7"/>
    </row>
    <row r="283" spans="1:5" s="11" customFormat="1" x14ac:dyDescent="0.3">
      <c r="A283" s="12"/>
      <c r="B283" s="9"/>
      <c r="C283" s="10"/>
      <c r="D283" s="7"/>
      <c r="E283" s="7"/>
    </row>
    <row r="284" spans="1:5" s="11" customFormat="1" x14ac:dyDescent="0.3">
      <c r="A284" s="12"/>
      <c r="B284" s="9"/>
      <c r="C284" s="10"/>
      <c r="D284" s="7"/>
      <c r="E284" s="7"/>
    </row>
    <row r="285" spans="1:5" s="11" customFormat="1" x14ac:dyDescent="0.3">
      <c r="A285" s="12"/>
      <c r="B285" s="9"/>
      <c r="C285" s="10"/>
      <c r="D285" s="7"/>
      <c r="E285" s="7"/>
    </row>
    <row r="286" spans="1:5" s="11" customFormat="1" x14ac:dyDescent="0.3">
      <c r="A286" s="12"/>
      <c r="B286" s="9"/>
      <c r="C286" s="10"/>
      <c r="D286" s="7"/>
      <c r="E286" s="7"/>
    </row>
    <row r="287" spans="1:5" s="11" customFormat="1" x14ac:dyDescent="0.3">
      <c r="A287" s="12"/>
      <c r="B287" s="9"/>
      <c r="C287" s="10"/>
      <c r="D287" s="7"/>
      <c r="E287" s="7"/>
    </row>
    <row r="288" spans="1:5" s="11" customFormat="1" x14ac:dyDescent="0.3">
      <c r="A288" s="12"/>
      <c r="B288" s="9"/>
      <c r="C288" s="10"/>
      <c r="D288" s="7"/>
      <c r="E288" s="7"/>
    </row>
    <row r="289" spans="1:5" s="11" customFormat="1" x14ac:dyDescent="0.3">
      <c r="A289" s="12"/>
      <c r="B289" s="9"/>
      <c r="C289" s="10"/>
      <c r="D289" s="7"/>
      <c r="E289" s="7"/>
    </row>
    <row r="290" spans="1:5" s="11" customFormat="1" x14ac:dyDescent="0.3">
      <c r="A290" s="12"/>
      <c r="B290" s="9"/>
      <c r="C290" s="10"/>
      <c r="D290" s="7"/>
      <c r="E290" s="7"/>
    </row>
    <row r="291" spans="1:5" s="11" customFormat="1" x14ac:dyDescent="0.3">
      <c r="A291" s="12"/>
      <c r="B291" s="9"/>
      <c r="C291" s="10"/>
      <c r="D291" s="7"/>
      <c r="E291" s="7"/>
    </row>
    <row r="292" spans="1:5" s="11" customFormat="1" x14ac:dyDescent="0.3">
      <c r="A292" s="12"/>
      <c r="B292" s="9"/>
      <c r="C292" s="10"/>
      <c r="D292" s="7"/>
      <c r="E292" s="7"/>
    </row>
    <row r="293" spans="1:5" s="11" customFormat="1" x14ac:dyDescent="0.3">
      <c r="A293" s="12"/>
      <c r="B293" s="9"/>
      <c r="C293" s="10"/>
      <c r="D293" s="7"/>
      <c r="E293" s="7"/>
    </row>
    <row r="294" spans="1:5" s="11" customFormat="1" x14ac:dyDescent="0.3">
      <c r="A294" s="12"/>
      <c r="B294" s="9"/>
      <c r="C294" s="10"/>
      <c r="D294" s="7"/>
      <c r="E294" s="7"/>
    </row>
    <row r="295" spans="1:5" s="11" customFormat="1" x14ac:dyDescent="0.3">
      <c r="A295" s="12"/>
      <c r="B295" s="9"/>
      <c r="C295" s="10"/>
      <c r="D295" s="7"/>
      <c r="E295" s="7"/>
    </row>
    <row r="296" spans="1:5" s="11" customFormat="1" x14ac:dyDescent="0.3">
      <c r="A296" s="12"/>
      <c r="B296" s="9"/>
      <c r="C296" s="10"/>
      <c r="D296" s="7"/>
      <c r="E296" s="7"/>
    </row>
    <row r="297" spans="1:5" s="11" customFormat="1" x14ac:dyDescent="0.3">
      <c r="A297" s="12"/>
      <c r="B297" s="9"/>
      <c r="C297" s="10"/>
      <c r="D297" s="7"/>
      <c r="E297" s="7"/>
    </row>
    <row r="298" spans="1:5" s="11" customFormat="1" x14ac:dyDescent="0.3">
      <c r="A298" s="12"/>
      <c r="B298" s="9"/>
      <c r="C298" s="10"/>
      <c r="D298" s="7"/>
      <c r="E298" s="7"/>
    </row>
    <row r="299" spans="1:5" s="11" customFormat="1" x14ac:dyDescent="0.3">
      <c r="A299" s="12"/>
      <c r="B299" s="9"/>
      <c r="C299" s="10"/>
      <c r="D299" s="7"/>
      <c r="E299" s="7"/>
    </row>
    <row r="300" spans="1:5" s="11" customFormat="1" x14ac:dyDescent="0.3">
      <c r="A300" s="12"/>
      <c r="B300" s="9"/>
      <c r="C300" s="10"/>
      <c r="D300" s="7"/>
      <c r="E300" s="7"/>
    </row>
    <row r="301" spans="1:5" s="11" customFormat="1" x14ac:dyDescent="0.3">
      <c r="A301" s="12"/>
      <c r="B301" s="9"/>
      <c r="C301" s="10"/>
      <c r="D301" s="7"/>
      <c r="E301" s="7"/>
    </row>
    <row r="302" spans="1:5" s="11" customFormat="1" x14ac:dyDescent="0.3">
      <c r="A302" s="12"/>
      <c r="B302" s="9"/>
      <c r="C302" s="10"/>
      <c r="D302" s="7"/>
      <c r="E302" s="7"/>
    </row>
    <row r="303" spans="1:5" s="11" customFormat="1" x14ac:dyDescent="0.3">
      <c r="A303" s="12"/>
      <c r="B303" s="9"/>
      <c r="C303" s="10"/>
      <c r="D303" s="7"/>
      <c r="E303" s="7"/>
    </row>
    <row r="304" spans="1:5" s="11" customFormat="1" x14ac:dyDescent="0.3">
      <c r="A304" s="12"/>
      <c r="B304" s="9"/>
      <c r="C304" s="10"/>
      <c r="D304" s="7"/>
      <c r="E304" s="7"/>
    </row>
    <row r="305" spans="1:5" s="11" customFormat="1" x14ac:dyDescent="0.3">
      <c r="A305" s="12"/>
      <c r="B305" s="9"/>
      <c r="C305" s="10"/>
      <c r="D305" s="7"/>
      <c r="E305" s="7"/>
    </row>
    <row r="306" spans="1:5" s="11" customFormat="1" x14ac:dyDescent="0.3">
      <c r="A306" s="12"/>
      <c r="B306" s="9"/>
      <c r="C306" s="10"/>
      <c r="D306" s="7"/>
      <c r="E306" s="7"/>
    </row>
    <row r="307" spans="1:5" s="11" customFormat="1" x14ac:dyDescent="0.3">
      <c r="A307" s="12"/>
      <c r="B307" s="9"/>
      <c r="C307" s="10"/>
      <c r="D307" s="7"/>
      <c r="E307" s="7"/>
    </row>
    <row r="308" spans="1:5" s="11" customFormat="1" x14ac:dyDescent="0.3">
      <c r="A308" s="12"/>
      <c r="B308" s="9"/>
      <c r="C308" s="10"/>
      <c r="D308" s="7"/>
      <c r="E308" s="7"/>
    </row>
    <row r="309" spans="1:5" s="11" customFormat="1" x14ac:dyDescent="0.3">
      <c r="A309" s="12"/>
      <c r="B309" s="9"/>
      <c r="C309" s="10"/>
      <c r="D309" s="7"/>
      <c r="E309" s="7"/>
    </row>
    <row r="310" spans="1:5" s="11" customFormat="1" x14ac:dyDescent="0.3">
      <c r="A310" s="12"/>
      <c r="B310" s="9"/>
      <c r="C310" s="10"/>
      <c r="D310" s="7"/>
      <c r="E310" s="7"/>
    </row>
    <row r="311" spans="1:5" s="11" customFormat="1" x14ac:dyDescent="0.3">
      <c r="A311" s="12"/>
      <c r="B311" s="9"/>
      <c r="C311" s="10"/>
      <c r="D311" s="7"/>
      <c r="E311" s="7"/>
    </row>
    <row r="312" spans="1:5" s="11" customFormat="1" x14ac:dyDescent="0.3">
      <c r="A312" s="12"/>
      <c r="B312" s="9"/>
      <c r="C312" s="10"/>
      <c r="D312" s="7"/>
      <c r="E312" s="7"/>
    </row>
    <row r="313" spans="1:5" s="11" customFormat="1" x14ac:dyDescent="0.3">
      <c r="A313" s="12"/>
      <c r="B313" s="9"/>
      <c r="C313" s="10"/>
      <c r="D313" s="7"/>
      <c r="E313" s="7"/>
    </row>
    <row r="314" spans="1:5" s="11" customFormat="1" x14ac:dyDescent="0.3">
      <c r="A314" s="12"/>
      <c r="B314" s="9"/>
      <c r="C314" s="10"/>
      <c r="D314" s="7"/>
      <c r="E314" s="7"/>
    </row>
    <row r="315" spans="1:5" s="11" customFormat="1" x14ac:dyDescent="0.3">
      <c r="A315" s="12"/>
      <c r="B315" s="9"/>
      <c r="C315" s="10"/>
      <c r="D315" s="7"/>
      <c r="E315" s="7"/>
    </row>
    <row r="316" spans="1:5" s="11" customFormat="1" x14ac:dyDescent="0.3">
      <c r="A316" s="12"/>
      <c r="B316" s="9"/>
      <c r="C316" s="10"/>
      <c r="D316" s="7"/>
      <c r="E316" s="7"/>
    </row>
    <row r="317" spans="1:5" s="11" customFormat="1" x14ac:dyDescent="0.3">
      <c r="A317" s="12"/>
      <c r="B317" s="9"/>
      <c r="C317" s="10"/>
      <c r="D317" s="7"/>
      <c r="E317" s="7"/>
    </row>
    <row r="318" spans="1:5" s="11" customFormat="1" x14ac:dyDescent="0.3">
      <c r="A318" s="12"/>
      <c r="B318" s="9"/>
      <c r="C318" s="10"/>
      <c r="D318" s="7"/>
      <c r="E318" s="7"/>
    </row>
    <row r="319" spans="1:5" s="11" customFormat="1" x14ac:dyDescent="0.3">
      <c r="A319" s="12"/>
      <c r="B319" s="9"/>
      <c r="C319" s="10"/>
      <c r="D319" s="7"/>
      <c r="E319" s="7"/>
    </row>
    <row r="320" spans="1:5" s="11" customFormat="1" x14ac:dyDescent="0.3">
      <c r="A320" s="12"/>
      <c r="B320" s="9"/>
      <c r="C320" s="10"/>
      <c r="D320" s="7"/>
      <c r="E320" s="7"/>
    </row>
    <row r="321" spans="1:5" s="11" customFormat="1" x14ac:dyDescent="0.3">
      <c r="A321" s="12"/>
      <c r="B321" s="9"/>
      <c r="C321" s="10"/>
      <c r="D321" s="7"/>
      <c r="E321" s="7"/>
    </row>
    <row r="322" spans="1:5" s="11" customFormat="1" x14ac:dyDescent="0.3">
      <c r="A322" s="12"/>
      <c r="B322" s="9"/>
      <c r="C322" s="10"/>
      <c r="D322" s="7"/>
      <c r="E322" s="7"/>
    </row>
    <row r="323" spans="1:5" s="11" customFormat="1" x14ac:dyDescent="0.3">
      <c r="A323" s="12"/>
      <c r="B323" s="9"/>
      <c r="C323" s="10"/>
      <c r="D323" s="7"/>
      <c r="E323" s="7"/>
    </row>
    <row r="324" spans="1:5" s="11" customFormat="1" x14ac:dyDescent="0.3">
      <c r="A324" s="12"/>
      <c r="B324" s="9"/>
      <c r="C324" s="10"/>
      <c r="D324" s="7"/>
      <c r="E324" s="7"/>
    </row>
    <row r="325" spans="1:5" s="11" customFormat="1" x14ac:dyDescent="0.3">
      <c r="A325" s="12"/>
      <c r="B325" s="9"/>
      <c r="C325" s="10"/>
      <c r="D325" s="7"/>
      <c r="E325" s="7"/>
    </row>
    <row r="326" spans="1:5" s="11" customFormat="1" x14ac:dyDescent="0.3">
      <c r="A326" s="12"/>
      <c r="B326" s="9"/>
      <c r="C326" s="10"/>
      <c r="D326" s="7"/>
      <c r="E326" s="7"/>
    </row>
    <row r="327" spans="1:5" s="11" customFormat="1" x14ac:dyDescent="0.3">
      <c r="A327" s="12"/>
      <c r="B327" s="9"/>
      <c r="C327" s="10"/>
      <c r="D327" s="7"/>
      <c r="E327" s="7"/>
    </row>
    <row r="328" spans="1:5" s="11" customFormat="1" x14ac:dyDescent="0.3">
      <c r="A328" s="12"/>
      <c r="B328" s="9"/>
      <c r="C328" s="10"/>
      <c r="D328" s="7"/>
      <c r="E328" s="7"/>
    </row>
    <row r="329" spans="1:5" s="11" customFormat="1" x14ac:dyDescent="0.3">
      <c r="A329" s="12"/>
      <c r="B329" s="9"/>
      <c r="C329" s="10"/>
      <c r="D329" s="7"/>
      <c r="E329" s="7"/>
    </row>
    <row r="330" spans="1:5" s="11" customFormat="1" x14ac:dyDescent="0.3">
      <c r="A330" s="12"/>
      <c r="B330" s="9"/>
      <c r="C330" s="10"/>
      <c r="D330" s="7"/>
      <c r="E330" s="7"/>
    </row>
    <row r="331" spans="1:5" s="11" customFormat="1" x14ac:dyDescent="0.3">
      <c r="A331" s="12"/>
      <c r="B331" s="9"/>
      <c r="C331" s="10"/>
      <c r="D331" s="7"/>
      <c r="E331" s="7"/>
    </row>
    <row r="332" spans="1:5" s="11" customFormat="1" x14ac:dyDescent="0.3">
      <c r="A332" s="12"/>
      <c r="B332" s="9"/>
      <c r="C332" s="10"/>
      <c r="D332" s="7"/>
      <c r="E332" s="7"/>
    </row>
    <row r="333" spans="1:5" s="11" customFormat="1" x14ac:dyDescent="0.3">
      <c r="A333" s="12"/>
      <c r="B333" s="9"/>
      <c r="C333" s="10"/>
      <c r="D333" s="7"/>
      <c r="E333" s="7"/>
    </row>
    <row r="334" spans="1:5" s="11" customFormat="1" x14ac:dyDescent="0.3">
      <c r="A334" s="12"/>
      <c r="B334" s="9"/>
      <c r="C334" s="10"/>
      <c r="D334" s="7"/>
      <c r="E334" s="7"/>
    </row>
    <row r="335" spans="1:5" s="11" customFormat="1" x14ac:dyDescent="0.3">
      <c r="A335" s="12"/>
      <c r="B335" s="9"/>
      <c r="C335" s="10"/>
      <c r="D335" s="7"/>
      <c r="E335" s="7"/>
    </row>
    <row r="336" spans="1:5" s="11" customFormat="1" x14ac:dyDescent="0.3">
      <c r="A336" s="12"/>
      <c r="B336" s="9"/>
      <c r="C336" s="10"/>
      <c r="D336" s="7"/>
      <c r="E336" s="7"/>
    </row>
    <row r="337" spans="1:5" s="11" customFormat="1" x14ac:dyDescent="0.3">
      <c r="A337" s="12"/>
      <c r="B337" s="9"/>
      <c r="C337" s="10"/>
      <c r="D337" s="7"/>
      <c r="E337" s="7"/>
    </row>
    <row r="338" spans="1:5" s="11" customFormat="1" x14ac:dyDescent="0.3">
      <c r="A338" s="12"/>
      <c r="B338" s="9"/>
      <c r="C338" s="10"/>
      <c r="D338" s="7"/>
      <c r="E338" s="7"/>
    </row>
    <row r="339" spans="1:5" s="11" customFormat="1" x14ac:dyDescent="0.3">
      <c r="A339" s="12"/>
      <c r="B339" s="9"/>
      <c r="C339" s="10"/>
      <c r="D339" s="7"/>
      <c r="E339" s="7"/>
    </row>
    <row r="340" spans="1:5" s="11" customFormat="1" x14ac:dyDescent="0.3">
      <c r="A340" s="12"/>
      <c r="B340" s="9"/>
      <c r="C340" s="10"/>
      <c r="D340" s="7"/>
      <c r="E340" s="7"/>
    </row>
    <row r="341" spans="1:5" s="11" customFormat="1" x14ac:dyDescent="0.3">
      <c r="A341" s="12"/>
      <c r="B341" s="9"/>
      <c r="C341" s="10"/>
      <c r="D341" s="7"/>
      <c r="E341" s="7"/>
    </row>
    <row r="342" spans="1:5" s="11" customFormat="1" x14ac:dyDescent="0.3">
      <c r="A342" s="12"/>
      <c r="B342" s="9"/>
      <c r="C342" s="10"/>
      <c r="D342" s="7"/>
      <c r="E342" s="7"/>
    </row>
    <row r="343" spans="1:5" s="11" customFormat="1" x14ac:dyDescent="0.3">
      <c r="A343" s="12"/>
      <c r="B343" s="9"/>
      <c r="C343" s="10"/>
      <c r="D343" s="7"/>
      <c r="E343" s="7"/>
    </row>
    <row r="344" spans="1:5" s="11" customFormat="1" x14ac:dyDescent="0.3">
      <c r="A344" s="12"/>
      <c r="B344" s="9"/>
      <c r="C344" s="10"/>
      <c r="D344" s="7"/>
      <c r="E344" s="7"/>
    </row>
    <row r="345" spans="1:5" s="11" customFormat="1" x14ac:dyDescent="0.3">
      <c r="A345" s="12"/>
      <c r="B345" s="9"/>
      <c r="C345" s="10"/>
      <c r="D345" s="7"/>
      <c r="E345" s="7"/>
    </row>
    <row r="346" spans="1:5" s="11" customFormat="1" x14ac:dyDescent="0.3">
      <c r="A346" s="12"/>
      <c r="B346" s="9"/>
      <c r="C346" s="10"/>
      <c r="D346" s="7"/>
      <c r="E346" s="7"/>
    </row>
    <row r="347" spans="1:5" s="11" customFormat="1" x14ac:dyDescent="0.3">
      <c r="A347" s="12"/>
      <c r="B347" s="9"/>
      <c r="C347" s="10"/>
      <c r="D347" s="7"/>
      <c r="E347" s="7"/>
    </row>
    <row r="348" spans="1:5" s="11" customFormat="1" x14ac:dyDescent="0.3">
      <c r="A348" s="12"/>
      <c r="B348" s="9"/>
      <c r="C348" s="10"/>
      <c r="D348" s="7"/>
      <c r="E348" s="7"/>
    </row>
    <row r="349" spans="1:5" s="11" customFormat="1" x14ac:dyDescent="0.3">
      <c r="A349" s="12"/>
      <c r="B349" s="9"/>
      <c r="C349" s="10"/>
      <c r="D349" s="7"/>
      <c r="E349" s="7"/>
    </row>
    <row r="350" spans="1:5" s="11" customFormat="1" x14ac:dyDescent="0.3">
      <c r="A350" s="12"/>
      <c r="B350" s="9"/>
      <c r="C350" s="10"/>
      <c r="D350" s="7"/>
      <c r="E350" s="7"/>
    </row>
    <row r="351" spans="1:5" s="11" customFormat="1" x14ac:dyDescent="0.3">
      <c r="A351" s="12"/>
      <c r="B351" s="9"/>
      <c r="C351" s="10"/>
      <c r="D351" s="7"/>
      <c r="E351" s="7"/>
    </row>
    <row r="352" spans="1:5" s="11" customFormat="1" x14ac:dyDescent="0.3">
      <c r="A352" s="12"/>
      <c r="B352" s="9"/>
      <c r="C352" s="10"/>
      <c r="D352" s="7"/>
      <c r="E352" s="7"/>
    </row>
    <row r="353" spans="1:5" s="11" customFormat="1" x14ac:dyDescent="0.3">
      <c r="A353" s="12"/>
      <c r="B353" s="9"/>
      <c r="C353" s="10"/>
      <c r="D353" s="7"/>
      <c r="E353" s="7"/>
    </row>
    <row r="354" spans="1:5" s="11" customFormat="1" x14ac:dyDescent="0.3">
      <c r="A354" s="12"/>
      <c r="B354" s="9"/>
      <c r="C354" s="10"/>
      <c r="D354" s="7"/>
      <c r="E354" s="7"/>
    </row>
    <row r="355" spans="1:5" s="11" customFormat="1" x14ac:dyDescent="0.3">
      <c r="A355" s="12"/>
      <c r="B355" s="9"/>
      <c r="C355" s="10"/>
      <c r="D355" s="7"/>
      <c r="E355" s="7"/>
    </row>
    <row r="356" spans="1:5" s="11" customFormat="1" x14ac:dyDescent="0.3">
      <c r="A356" s="12"/>
      <c r="B356" s="9"/>
      <c r="C356" s="10"/>
      <c r="D356" s="7"/>
      <c r="E356" s="7"/>
    </row>
    <row r="357" spans="1:5" s="11" customFormat="1" x14ac:dyDescent="0.3">
      <c r="A357" s="12"/>
      <c r="B357" s="9"/>
      <c r="C357" s="10"/>
      <c r="D357" s="7"/>
      <c r="E357" s="7"/>
    </row>
    <row r="358" spans="1:5" s="11" customFormat="1" x14ac:dyDescent="0.3">
      <c r="A358" s="12"/>
      <c r="B358" s="9"/>
      <c r="C358" s="10"/>
      <c r="D358" s="7"/>
      <c r="E358" s="7"/>
    </row>
    <row r="359" spans="1:5" s="11" customFormat="1" x14ac:dyDescent="0.3">
      <c r="A359" s="12"/>
      <c r="B359" s="9"/>
      <c r="C359" s="10"/>
      <c r="D359" s="7"/>
      <c r="E359" s="7"/>
    </row>
    <row r="360" spans="1:5" s="11" customFormat="1" x14ac:dyDescent="0.3">
      <c r="A360" s="12"/>
      <c r="B360" s="9"/>
      <c r="C360" s="10"/>
      <c r="D360" s="7"/>
      <c r="E360" s="7"/>
    </row>
    <row r="361" spans="1:5" s="11" customFormat="1" x14ac:dyDescent="0.3">
      <c r="A361" s="12"/>
      <c r="B361" s="9"/>
      <c r="C361" s="10"/>
      <c r="D361" s="7"/>
      <c r="E361" s="7"/>
    </row>
    <row r="362" spans="1:5" s="11" customFormat="1" x14ac:dyDescent="0.3">
      <c r="A362" s="12"/>
      <c r="B362" s="9"/>
      <c r="C362" s="10"/>
      <c r="D362" s="7"/>
      <c r="E362" s="7"/>
    </row>
    <row r="363" spans="1:5" s="11" customFormat="1" x14ac:dyDescent="0.3">
      <c r="A363" s="12"/>
      <c r="B363" s="9"/>
      <c r="C363" s="10"/>
      <c r="D363" s="7"/>
      <c r="E363" s="7"/>
    </row>
    <row r="364" spans="1:5" s="11" customFormat="1" x14ac:dyDescent="0.3">
      <c r="A364" s="12"/>
      <c r="B364" s="9"/>
      <c r="C364" s="10"/>
      <c r="D364" s="7"/>
      <c r="E364" s="7"/>
    </row>
    <row r="365" spans="1:5" s="11" customFormat="1" x14ac:dyDescent="0.3">
      <c r="A365" s="12"/>
      <c r="B365" s="9"/>
      <c r="C365" s="10"/>
      <c r="D365" s="7"/>
      <c r="E365" s="7"/>
    </row>
    <row r="366" spans="1:5" s="11" customFormat="1" x14ac:dyDescent="0.3">
      <c r="A366" s="12"/>
      <c r="B366" s="9"/>
      <c r="C366" s="10"/>
      <c r="D366" s="7"/>
      <c r="E366" s="7"/>
    </row>
    <row r="367" spans="1:5" s="11" customFormat="1" x14ac:dyDescent="0.3">
      <c r="A367" s="12"/>
      <c r="B367" s="9"/>
      <c r="C367" s="10"/>
      <c r="D367" s="7"/>
      <c r="E367" s="7"/>
    </row>
    <row r="368" spans="1:5" s="11" customFormat="1" x14ac:dyDescent="0.3">
      <c r="A368" s="12"/>
      <c r="B368" s="9"/>
      <c r="C368" s="10"/>
      <c r="D368" s="7"/>
      <c r="E368" s="7"/>
    </row>
    <row r="369" spans="1:5" s="11" customFormat="1" x14ac:dyDescent="0.3">
      <c r="A369" s="12"/>
      <c r="B369" s="9"/>
      <c r="C369" s="10"/>
      <c r="D369" s="7"/>
      <c r="E369" s="7"/>
    </row>
    <row r="370" spans="1:5" s="11" customFormat="1" x14ac:dyDescent="0.3">
      <c r="A370" s="12"/>
      <c r="B370" s="9"/>
      <c r="C370" s="10"/>
      <c r="D370" s="7"/>
      <c r="E370" s="7"/>
    </row>
    <row r="371" spans="1:5" s="11" customFormat="1" x14ac:dyDescent="0.3">
      <c r="A371" s="12"/>
      <c r="B371" s="9"/>
      <c r="C371" s="10"/>
      <c r="D371" s="7"/>
      <c r="E371" s="7"/>
    </row>
    <row r="372" spans="1:5" s="11" customFormat="1" x14ac:dyDescent="0.3">
      <c r="A372" s="12"/>
      <c r="B372" s="9"/>
      <c r="C372" s="10"/>
      <c r="D372" s="7"/>
      <c r="E372" s="7"/>
    </row>
    <row r="373" spans="1:5" s="11" customFormat="1" x14ac:dyDescent="0.3">
      <c r="A373" s="12"/>
      <c r="B373" s="9"/>
      <c r="C373" s="10"/>
      <c r="D373" s="7"/>
      <c r="E373" s="7"/>
    </row>
    <row r="374" spans="1:5" s="11" customFormat="1" x14ac:dyDescent="0.3">
      <c r="A374" s="12"/>
      <c r="B374" s="9"/>
      <c r="C374" s="10"/>
      <c r="D374" s="7"/>
      <c r="E374" s="7"/>
    </row>
    <row r="375" spans="1:5" s="11" customFormat="1" x14ac:dyDescent="0.3">
      <c r="A375" s="12"/>
      <c r="B375" s="9"/>
      <c r="C375" s="10"/>
      <c r="D375" s="7"/>
      <c r="E375" s="7"/>
    </row>
    <row r="376" spans="1:5" s="11" customFormat="1" x14ac:dyDescent="0.3">
      <c r="A376" s="12"/>
      <c r="B376" s="9"/>
      <c r="C376" s="10"/>
      <c r="D376" s="7"/>
      <c r="E376" s="7"/>
    </row>
    <row r="377" spans="1:5" s="11" customFormat="1" x14ac:dyDescent="0.3">
      <c r="A377" s="12"/>
      <c r="B377" s="9"/>
      <c r="C377" s="10"/>
      <c r="D377" s="7"/>
      <c r="E377" s="7"/>
    </row>
    <row r="378" spans="1:5" s="11" customFormat="1" x14ac:dyDescent="0.3">
      <c r="A378" s="12"/>
      <c r="B378" s="9"/>
      <c r="C378" s="10"/>
      <c r="D378" s="7"/>
      <c r="E378" s="7"/>
    </row>
    <row r="379" spans="1:5" s="11" customFormat="1" x14ac:dyDescent="0.3">
      <c r="A379" s="12"/>
      <c r="B379" s="9"/>
      <c r="C379" s="10"/>
      <c r="D379" s="7"/>
      <c r="E379" s="7"/>
    </row>
    <row r="380" spans="1:5" s="11" customFormat="1" x14ac:dyDescent="0.3">
      <c r="A380" s="12"/>
      <c r="B380" s="9"/>
      <c r="C380" s="10"/>
      <c r="D380" s="7"/>
      <c r="E380" s="7"/>
    </row>
    <row r="381" spans="1:5" s="11" customFormat="1" x14ac:dyDescent="0.3">
      <c r="A381" s="12"/>
      <c r="B381" s="9"/>
      <c r="C381" s="10"/>
      <c r="D381" s="7"/>
      <c r="E381" s="7"/>
    </row>
    <row r="382" spans="1:5" s="11" customFormat="1" x14ac:dyDescent="0.3">
      <c r="A382" s="12"/>
      <c r="B382" s="9"/>
      <c r="C382" s="10"/>
      <c r="D382" s="7"/>
      <c r="E382" s="7"/>
    </row>
    <row r="383" spans="1:5" s="11" customFormat="1" x14ac:dyDescent="0.3">
      <c r="A383" s="12"/>
      <c r="B383" s="9"/>
      <c r="C383" s="10"/>
      <c r="D383" s="7"/>
      <c r="E383" s="7"/>
    </row>
    <row r="384" spans="1:5" s="11" customFormat="1" x14ac:dyDescent="0.3">
      <c r="A384" s="12"/>
      <c r="B384" s="9"/>
      <c r="C384" s="10"/>
      <c r="D384" s="7"/>
      <c r="E384" s="7"/>
    </row>
    <row r="385" spans="1:5" s="11" customFormat="1" x14ac:dyDescent="0.3">
      <c r="A385" s="12"/>
      <c r="B385" s="9"/>
      <c r="C385" s="10"/>
      <c r="D385" s="7"/>
      <c r="E385" s="7"/>
    </row>
    <row r="386" spans="1:5" s="11" customFormat="1" x14ac:dyDescent="0.3">
      <c r="A386" s="12"/>
      <c r="B386" s="9"/>
      <c r="C386" s="10"/>
      <c r="D386" s="7"/>
      <c r="E386" s="7"/>
    </row>
    <row r="387" spans="1:5" s="11" customFormat="1" x14ac:dyDescent="0.3">
      <c r="A387" s="12"/>
      <c r="B387" s="9"/>
      <c r="C387" s="10"/>
      <c r="D387" s="7"/>
      <c r="E387" s="7"/>
    </row>
    <row r="388" spans="1:5" s="11" customFormat="1" x14ac:dyDescent="0.3">
      <c r="A388" s="12"/>
      <c r="B388" s="9"/>
      <c r="C388" s="10"/>
      <c r="D388" s="7"/>
      <c r="E388" s="7"/>
    </row>
    <row r="389" spans="1:5" s="11" customFormat="1" x14ac:dyDescent="0.3">
      <c r="A389" s="12"/>
      <c r="B389" s="9"/>
      <c r="C389" s="10"/>
      <c r="D389" s="7"/>
      <c r="E389" s="7"/>
    </row>
  </sheetData>
  <sortState ref="A2:E547">
    <sortCondition ref="D2:D547"/>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workbookViewId="0">
      <pane ySplit="1" topLeftCell="A56" activePane="bottomLeft" state="frozen"/>
      <selection pane="bottomLeft" activeCell="A65" sqref="A65"/>
    </sheetView>
  </sheetViews>
  <sheetFormatPr defaultRowHeight="14.4" x14ac:dyDescent="0.3"/>
  <cols>
    <col min="1" max="1" width="4.44140625" style="105" customWidth="1"/>
    <col min="2" max="2" width="3" style="105" bestFit="1" customWidth="1"/>
    <col min="3" max="3" width="9.109375" style="17" bestFit="1" customWidth="1"/>
    <col min="4" max="4" width="60.109375" style="17" customWidth="1"/>
    <col min="5" max="5" width="48.5546875" style="17" bestFit="1" customWidth="1"/>
    <col min="6" max="6" width="38" customWidth="1"/>
    <col min="7" max="7" width="28" bestFit="1" customWidth="1"/>
    <col min="8" max="8" width="255.88671875" style="110" customWidth="1"/>
  </cols>
  <sheetData>
    <row r="1" spans="1:8" s="18" customFormat="1" ht="23.4" x14ac:dyDescent="0.45">
      <c r="A1" s="105" t="s">
        <v>844</v>
      </c>
      <c r="B1" s="105" t="s">
        <v>845</v>
      </c>
      <c r="C1" s="56" t="s">
        <v>846</v>
      </c>
      <c r="D1" s="57" t="s">
        <v>847</v>
      </c>
      <c r="E1" s="58" t="s">
        <v>848</v>
      </c>
      <c r="F1" s="57" t="s">
        <v>849</v>
      </c>
      <c r="G1" s="94"/>
      <c r="H1" s="108" t="s">
        <v>850</v>
      </c>
    </row>
    <row r="2" spans="1:8" s="16" customFormat="1" ht="18" x14ac:dyDescent="0.35">
      <c r="A2" s="105"/>
      <c r="B2" s="105"/>
      <c r="C2" s="101" t="s">
        <v>851</v>
      </c>
      <c r="D2" s="19" t="s">
        <v>852</v>
      </c>
      <c r="E2" s="20" t="s">
        <v>852</v>
      </c>
      <c r="F2" s="19" t="s">
        <v>853</v>
      </c>
      <c r="G2" s="95" t="s">
        <v>86</v>
      </c>
      <c r="H2" s="109"/>
    </row>
    <row r="3" spans="1:8" s="16" customFormat="1" ht="18" x14ac:dyDescent="0.35">
      <c r="A3" s="105">
        <v>1</v>
      </c>
      <c r="B3" s="105">
        <v>1</v>
      </c>
      <c r="C3" s="89">
        <v>3</v>
      </c>
      <c r="D3" s="90" t="s">
        <v>854</v>
      </c>
      <c r="E3" s="88" t="s">
        <v>855</v>
      </c>
      <c r="F3" s="90" t="s">
        <v>856</v>
      </c>
      <c r="G3" s="91" t="s">
        <v>857</v>
      </c>
      <c r="H3" s="107" t="s">
        <v>858</v>
      </c>
    </row>
    <row r="4" spans="1:8" s="16" customFormat="1" ht="18" x14ac:dyDescent="0.35">
      <c r="A4" s="105">
        <f>A3+1</f>
        <v>2</v>
      </c>
      <c r="B4" s="105">
        <v>2</v>
      </c>
      <c r="C4" s="89">
        <v>3</v>
      </c>
      <c r="D4" s="90" t="s">
        <v>198</v>
      </c>
      <c r="E4" s="88" t="s">
        <v>855</v>
      </c>
      <c r="F4" s="90" t="s">
        <v>856</v>
      </c>
      <c r="G4" s="91" t="s">
        <v>857</v>
      </c>
      <c r="H4" s="107" t="s">
        <v>858</v>
      </c>
    </row>
    <row r="5" spans="1:8" s="16" customFormat="1" ht="18" x14ac:dyDescent="0.35">
      <c r="A5" s="105">
        <f t="shared" ref="A5:A14" si="0">A4+1</f>
        <v>3</v>
      </c>
      <c r="B5" s="105">
        <v>3</v>
      </c>
      <c r="C5" s="89">
        <v>3</v>
      </c>
      <c r="D5" s="90" t="s">
        <v>200</v>
      </c>
      <c r="E5" s="88" t="s">
        <v>855</v>
      </c>
      <c r="F5" s="90" t="s">
        <v>856</v>
      </c>
      <c r="G5" s="91" t="s">
        <v>857</v>
      </c>
      <c r="H5" s="107" t="s">
        <v>858</v>
      </c>
    </row>
    <row r="6" spans="1:8" s="16" customFormat="1" ht="18" x14ac:dyDescent="0.35">
      <c r="A6" s="105">
        <f t="shared" si="0"/>
        <v>4</v>
      </c>
      <c r="B6" s="105">
        <v>4</v>
      </c>
      <c r="C6" s="89">
        <v>3</v>
      </c>
      <c r="D6" s="90" t="s">
        <v>859</v>
      </c>
      <c r="E6" s="88" t="s">
        <v>855</v>
      </c>
      <c r="F6" s="90" t="s">
        <v>856</v>
      </c>
      <c r="G6" s="91" t="s">
        <v>857</v>
      </c>
      <c r="H6" s="107" t="s">
        <v>858</v>
      </c>
    </row>
    <row r="7" spans="1:8" s="16" customFormat="1" ht="18" x14ac:dyDescent="0.35">
      <c r="A7" s="105">
        <f t="shared" si="0"/>
        <v>5</v>
      </c>
      <c r="B7" s="105">
        <v>5</v>
      </c>
      <c r="C7" s="89">
        <v>3</v>
      </c>
      <c r="D7" s="90" t="s">
        <v>192</v>
      </c>
      <c r="E7" s="88" t="s">
        <v>855</v>
      </c>
      <c r="F7" s="90" t="s">
        <v>856</v>
      </c>
      <c r="G7" s="91" t="s">
        <v>857</v>
      </c>
      <c r="H7" s="107" t="s">
        <v>858</v>
      </c>
    </row>
    <row r="8" spans="1:8" s="16" customFormat="1" ht="18" x14ac:dyDescent="0.35">
      <c r="A8" s="105">
        <f t="shared" si="0"/>
        <v>6</v>
      </c>
      <c r="B8" s="105">
        <v>6</v>
      </c>
      <c r="C8" s="89">
        <v>3</v>
      </c>
      <c r="D8" s="90" t="s">
        <v>194</v>
      </c>
      <c r="E8" s="88" t="s">
        <v>855</v>
      </c>
      <c r="F8" s="90" t="s">
        <v>856</v>
      </c>
      <c r="G8" s="91" t="s">
        <v>857</v>
      </c>
      <c r="H8" s="107" t="s">
        <v>858</v>
      </c>
    </row>
    <row r="9" spans="1:8" s="16" customFormat="1" ht="18" x14ac:dyDescent="0.35">
      <c r="A9" s="105">
        <f t="shared" si="0"/>
        <v>7</v>
      </c>
      <c r="B9" s="105">
        <v>7</v>
      </c>
      <c r="C9" s="89">
        <v>3</v>
      </c>
      <c r="D9" s="93" t="s">
        <v>28</v>
      </c>
      <c r="E9" s="88" t="s">
        <v>855</v>
      </c>
      <c r="F9" s="90" t="s">
        <v>856</v>
      </c>
      <c r="G9" s="91" t="s">
        <v>857</v>
      </c>
      <c r="H9" s="107" t="s">
        <v>858</v>
      </c>
    </row>
    <row r="10" spans="1:8" s="16" customFormat="1" ht="18" x14ac:dyDescent="0.35">
      <c r="A10" s="105" t="s">
        <v>86</v>
      </c>
      <c r="B10" s="105">
        <v>1</v>
      </c>
      <c r="C10" s="89">
        <v>3</v>
      </c>
      <c r="D10" s="90" t="s">
        <v>854</v>
      </c>
      <c r="E10" s="88" t="s">
        <v>860</v>
      </c>
      <c r="F10" s="90" t="s">
        <v>856</v>
      </c>
      <c r="G10" s="91" t="s">
        <v>861</v>
      </c>
      <c r="H10" s="107" t="s">
        <v>862</v>
      </c>
    </row>
    <row r="11" spans="1:8" s="16" customFormat="1" ht="18" x14ac:dyDescent="0.35">
      <c r="A11" s="105" t="s">
        <v>86</v>
      </c>
      <c r="B11" s="105">
        <v>2</v>
      </c>
      <c r="C11" s="89">
        <v>3</v>
      </c>
      <c r="D11" s="93" t="s">
        <v>28</v>
      </c>
      <c r="E11" s="88" t="s">
        <v>860</v>
      </c>
      <c r="F11" s="90" t="s">
        <v>856</v>
      </c>
      <c r="G11" s="91" t="s">
        <v>861</v>
      </c>
      <c r="H11" s="107" t="s">
        <v>862</v>
      </c>
    </row>
    <row r="12" spans="1:8" s="16" customFormat="1" ht="18" x14ac:dyDescent="0.35">
      <c r="A12" s="105">
        <f>A9+1</f>
        <v>8</v>
      </c>
      <c r="B12" s="105">
        <v>1</v>
      </c>
      <c r="C12" s="97">
        <v>4</v>
      </c>
      <c r="D12" s="96" t="s">
        <v>53</v>
      </c>
      <c r="E12" s="97" t="s">
        <v>863</v>
      </c>
      <c r="F12" s="98" t="s">
        <v>864</v>
      </c>
      <c r="G12" s="99" t="s">
        <v>865</v>
      </c>
      <c r="H12" s="106" t="s">
        <v>866</v>
      </c>
    </row>
    <row r="13" spans="1:8" s="16" customFormat="1" ht="18" x14ac:dyDescent="0.35">
      <c r="A13" s="105">
        <f t="shared" si="0"/>
        <v>9</v>
      </c>
      <c r="B13" s="105">
        <v>2</v>
      </c>
      <c r="C13" s="97">
        <v>4</v>
      </c>
      <c r="D13" s="96" t="s">
        <v>55</v>
      </c>
      <c r="E13" s="97" t="s">
        <v>863</v>
      </c>
      <c r="F13" s="98" t="s">
        <v>864</v>
      </c>
      <c r="G13" s="99" t="s">
        <v>865</v>
      </c>
      <c r="H13" s="106" t="s">
        <v>866</v>
      </c>
    </row>
    <row r="14" spans="1:8" s="16" customFormat="1" ht="18" x14ac:dyDescent="0.35">
      <c r="A14" s="105">
        <f t="shared" si="0"/>
        <v>10</v>
      </c>
      <c r="B14" s="105">
        <v>3</v>
      </c>
      <c r="C14" s="97">
        <v>4</v>
      </c>
      <c r="D14" s="96" t="s">
        <v>45</v>
      </c>
      <c r="E14" s="97" t="s">
        <v>863</v>
      </c>
      <c r="F14" s="98" t="s">
        <v>864</v>
      </c>
      <c r="G14" s="99" t="s">
        <v>865</v>
      </c>
      <c r="H14" s="106" t="s">
        <v>866</v>
      </c>
    </row>
    <row r="15" spans="1:8" s="16" customFormat="1" ht="18" x14ac:dyDescent="0.35">
      <c r="A15" s="105"/>
      <c r="B15" s="105">
        <v>4</v>
      </c>
      <c r="C15" s="97">
        <v>4</v>
      </c>
      <c r="D15" s="98" t="s">
        <v>867</v>
      </c>
      <c r="E15" s="97" t="s">
        <v>852</v>
      </c>
      <c r="F15" s="98" t="s">
        <v>864</v>
      </c>
      <c r="G15" s="99" t="s">
        <v>865</v>
      </c>
      <c r="H15" s="106" t="s">
        <v>866</v>
      </c>
    </row>
    <row r="16" spans="1:8" s="16" customFormat="1" ht="18" x14ac:dyDescent="0.35">
      <c r="A16" s="105"/>
      <c r="B16" s="105"/>
      <c r="C16" s="97">
        <v>4</v>
      </c>
      <c r="D16" s="98" t="s">
        <v>868</v>
      </c>
      <c r="E16" s="97" t="s">
        <v>852</v>
      </c>
      <c r="F16" s="98" t="s">
        <v>864</v>
      </c>
      <c r="G16" s="99" t="s">
        <v>865</v>
      </c>
      <c r="H16" s="106" t="s">
        <v>866</v>
      </c>
    </row>
    <row r="17" spans="1:8" s="16" customFormat="1" ht="18" x14ac:dyDescent="0.35">
      <c r="A17" s="105"/>
      <c r="B17" s="105"/>
      <c r="C17" s="97">
        <v>4</v>
      </c>
      <c r="D17" s="98" t="s">
        <v>869</v>
      </c>
      <c r="E17" s="97" t="s">
        <v>852</v>
      </c>
      <c r="F17" s="98" t="s">
        <v>864</v>
      </c>
      <c r="G17" s="99" t="s">
        <v>865</v>
      </c>
      <c r="H17" s="106" t="s">
        <v>866</v>
      </c>
    </row>
    <row r="18" spans="1:8" s="16" customFormat="1" ht="18" x14ac:dyDescent="0.35">
      <c r="A18" s="105"/>
      <c r="B18" s="105"/>
      <c r="C18" s="97">
        <v>4</v>
      </c>
      <c r="D18" s="98" t="s">
        <v>870</v>
      </c>
      <c r="E18" s="97" t="s">
        <v>852</v>
      </c>
      <c r="F18" s="98" t="s">
        <v>864</v>
      </c>
      <c r="G18" s="99" t="s">
        <v>865</v>
      </c>
      <c r="H18" s="106" t="s">
        <v>866</v>
      </c>
    </row>
    <row r="19" spans="1:8" s="16" customFormat="1" ht="18" x14ac:dyDescent="0.35">
      <c r="A19" s="105"/>
      <c r="B19" s="105"/>
      <c r="C19" s="97">
        <v>4</v>
      </c>
      <c r="D19" s="98" t="s">
        <v>871</v>
      </c>
      <c r="E19" s="97" t="s">
        <v>852</v>
      </c>
      <c r="F19" s="98" t="s">
        <v>864</v>
      </c>
      <c r="G19" s="99" t="s">
        <v>865</v>
      </c>
      <c r="H19" s="106" t="s">
        <v>866</v>
      </c>
    </row>
    <row r="20" spans="1:8" s="16" customFormat="1" ht="18" x14ac:dyDescent="0.35">
      <c r="A20" s="105"/>
      <c r="B20" s="105"/>
      <c r="C20" s="97">
        <v>4</v>
      </c>
      <c r="D20" s="98" t="s">
        <v>872</v>
      </c>
      <c r="E20" s="97" t="s">
        <v>852</v>
      </c>
      <c r="F20" s="98" t="s">
        <v>864</v>
      </c>
      <c r="G20" s="99" t="s">
        <v>865</v>
      </c>
      <c r="H20" s="106" t="s">
        <v>866</v>
      </c>
    </row>
    <row r="21" spans="1:8" s="16" customFormat="1" ht="18" x14ac:dyDescent="0.35">
      <c r="A21" s="105"/>
      <c r="B21" s="105"/>
      <c r="C21" s="97">
        <v>4</v>
      </c>
      <c r="D21" s="98" t="s">
        <v>873</v>
      </c>
      <c r="E21" s="97" t="s">
        <v>852</v>
      </c>
      <c r="F21" s="98" t="s">
        <v>864</v>
      </c>
      <c r="G21" s="99" t="s">
        <v>865</v>
      </c>
      <c r="H21" s="106" t="s">
        <v>866</v>
      </c>
    </row>
    <row r="22" spans="1:8" s="16" customFormat="1" ht="18" x14ac:dyDescent="0.35">
      <c r="A22" s="105"/>
      <c r="B22" s="105"/>
      <c r="C22" s="97">
        <v>4</v>
      </c>
      <c r="D22" s="98" t="s">
        <v>874</v>
      </c>
      <c r="E22" s="97" t="s">
        <v>852</v>
      </c>
      <c r="F22" s="98" t="s">
        <v>864</v>
      </c>
      <c r="G22" s="99" t="s">
        <v>865</v>
      </c>
      <c r="H22" s="106" t="s">
        <v>866</v>
      </c>
    </row>
    <row r="23" spans="1:8" s="16" customFormat="1" ht="18" x14ac:dyDescent="0.35">
      <c r="A23" s="105">
        <f>A14+1</f>
        <v>11</v>
      </c>
      <c r="B23" s="105">
        <v>5</v>
      </c>
      <c r="C23" s="97">
        <v>4</v>
      </c>
      <c r="D23" s="96" t="s">
        <v>310</v>
      </c>
      <c r="E23" s="97" t="s">
        <v>863</v>
      </c>
      <c r="F23" s="98" t="s">
        <v>864</v>
      </c>
      <c r="G23" s="99" t="s">
        <v>865</v>
      </c>
      <c r="H23" s="106" t="s">
        <v>866</v>
      </c>
    </row>
    <row r="24" spans="1:8" s="16" customFormat="1" ht="18" x14ac:dyDescent="0.35">
      <c r="A24" s="105">
        <f>A23+1</f>
        <v>12</v>
      </c>
      <c r="B24" s="105">
        <v>6</v>
      </c>
      <c r="C24" s="97">
        <v>4</v>
      </c>
      <c r="D24" s="96" t="s">
        <v>312</v>
      </c>
      <c r="E24" s="97" t="s">
        <v>863</v>
      </c>
      <c r="F24" s="98" t="s">
        <v>864</v>
      </c>
      <c r="G24" s="99" t="s">
        <v>865</v>
      </c>
      <c r="H24" s="106" t="s">
        <v>866</v>
      </c>
    </row>
    <row r="25" spans="1:8" s="16" customFormat="1" ht="18" x14ac:dyDescent="0.35">
      <c r="A25" s="105">
        <f t="shared" ref="A25:A88" si="1">A24+1</f>
        <v>13</v>
      </c>
      <c r="B25" s="105">
        <v>7</v>
      </c>
      <c r="C25" s="97">
        <v>4</v>
      </c>
      <c r="D25" s="96" t="s">
        <v>316</v>
      </c>
      <c r="E25" s="97" t="s">
        <v>863</v>
      </c>
      <c r="F25" s="98" t="s">
        <v>864</v>
      </c>
      <c r="G25" s="99" t="s">
        <v>865</v>
      </c>
      <c r="H25" s="106" t="s">
        <v>866</v>
      </c>
    </row>
    <row r="26" spans="1:8" s="16" customFormat="1" ht="18" x14ac:dyDescent="0.35">
      <c r="A26" s="105">
        <f t="shared" si="1"/>
        <v>14</v>
      </c>
      <c r="B26" s="105">
        <v>8</v>
      </c>
      <c r="C26" s="97">
        <v>4</v>
      </c>
      <c r="D26" s="96" t="s">
        <v>314</v>
      </c>
      <c r="E26" s="97" t="s">
        <v>863</v>
      </c>
      <c r="F26" s="98" t="s">
        <v>864</v>
      </c>
      <c r="G26" s="99" t="s">
        <v>865</v>
      </c>
      <c r="H26" s="106" t="s">
        <v>866</v>
      </c>
    </row>
    <row r="27" spans="1:8" s="16" customFormat="1" ht="18" x14ac:dyDescent="0.35">
      <c r="A27" s="105">
        <f t="shared" si="1"/>
        <v>15</v>
      </c>
      <c r="B27" s="105">
        <v>9</v>
      </c>
      <c r="C27" s="97">
        <v>4</v>
      </c>
      <c r="D27" s="96" t="s">
        <v>875</v>
      </c>
      <c r="E27" s="97" t="s">
        <v>863</v>
      </c>
      <c r="F27" s="98" t="s">
        <v>864</v>
      </c>
      <c r="G27" s="99" t="s">
        <v>865</v>
      </c>
      <c r="H27" s="106" t="s">
        <v>866</v>
      </c>
    </row>
    <row r="28" spans="1:8" s="97" customFormat="1" ht="18" x14ac:dyDescent="0.3">
      <c r="A28" s="105">
        <f t="shared" si="1"/>
        <v>16</v>
      </c>
      <c r="B28" s="105">
        <v>1</v>
      </c>
      <c r="C28" s="97">
        <v>4</v>
      </c>
      <c r="D28" s="102" t="s">
        <v>129</v>
      </c>
      <c r="E28" s="97" t="s">
        <v>876</v>
      </c>
      <c r="F28" s="97" t="s">
        <v>877</v>
      </c>
      <c r="G28" s="97" t="s">
        <v>865</v>
      </c>
      <c r="H28" s="102" t="s">
        <v>878</v>
      </c>
    </row>
    <row r="29" spans="1:8" s="97" customFormat="1" ht="18" x14ac:dyDescent="0.3">
      <c r="A29" s="105">
        <f t="shared" si="1"/>
        <v>17</v>
      </c>
      <c r="B29" s="105">
        <v>2</v>
      </c>
      <c r="C29" s="97">
        <v>4</v>
      </c>
      <c r="D29" s="102" t="s">
        <v>95</v>
      </c>
      <c r="E29" s="97" t="s">
        <v>876</v>
      </c>
      <c r="F29" s="97" t="s">
        <v>877</v>
      </c>
      <c r="G29" s="97" t="s">
        <v>865</v>
      </c>
      <c r="H29" s="102" t="s">
        <v>878</v>
      </c>
    </row>
    <row r="30" spans="1:8" s="97" customFormat="1" ht="18" x14ac:dyDescent="0.3">
      <c r="A30" s="105">
        <f t="shared" si="1"/>
        <v>18</v>
      </c>
      <c r="B30" s="105">
        <v>3</v>
      </c>
      <c r="C30" s="97">
        <v>4</v>
      </c>
      <c r="D30" s="102" t="s">
        <v>148</v>
      </c>
      <c r="E30" s="97" t="s">
        <v>876</v>
      </c>
      <c r="F30" s="97" t="s">
        <v>877</v>
      </c>
      <c r="G30" s="97" t="s">
        <v>865</v>
      </c>
      <c r="H30" s="102" t="s">
        <v>878</v>
      </c>
    </row>
    <row r="31" spans="1:8" s="97" customFormat="1" ht="18" x14ac:dyDescent="0.3">
      <c r="A31" s="105">
        <f t="shared" si="1"/>
        <v>19</v>
      </c>
      <c r="B31" s="105">
        <v>4</v>
      </c>
      <c r="C31" s="97">
        <v>4</v>
      </c>
      <c r="D31" s="102" t="s">
        <v>151</v>
      </c>
      <c r="E31" s="97" t="s">
        <v>876</v>
      </c>
      <c r="F31" s="97" t="s">
        <v>877</v>
      </c>
      <c r="G31" s="97" t="s">
        <v>865</v>
      </c>
      <c r="H31" s="102" t="s">
        <v>878</v>
      </c>
    </row>
    <row r="32" spans="1:8" s="97" customFormat="1" ht="18" x14ac:dyDescent="0.3">
      <c r="A32" s="105">
        <f t="shared" si="1"/>
        <v>20</v>
      </c>
      <c r="B32" s="105">
        <v>5</v>
      </c>
      <c r="C32" s="97">
        <v>4</v>
      </c>
      <c r="D32" s="102" t="s">
        <v>33</v>
      </c>
      <c r="E32" s="97" t="s">
        <v>876</v>
      </c>
      <c r="F32" s="97" t="s">
        <v>877</v>
      </c>
      <c r="G32" s="97" t="s">
        <v>865</v>
      </c>
      <c r="H32" s="102" t="s">
        <v>878</v>
      </c>
    </row>
    <row r="33" spans="1:8" s="97" customFormat="1" ht="18" x14ac:dyDescent="0.3">
      <c r="A33" s="105">
        <f t="shared" si="1"/>
        <v>21</v>
      </c>
      <c r="B33" s="105">
        <v>6</v>
      </c>
      <c r="C33" s="97">
        <v>4</v>
      </c>
      <c r="D33" s="102" t="s">
        <v>36</v>
      </c>
      <c r="E33" s="97" t="s">
        <v>876</v>
      </c>
      <c r="F33" s="97" t="s">
        <v>877</v>
      </c>
      <c r="G33" s="97" t="s">
        <v>865</v>
      </c>
      <c r="H33" s="102" t="s">
        <v>878</v>
      </c>
    </row>
    <row r="34" spans="1:8" s="16" customFormat="1" ht="18" x14ac:dyDescent="0.35">
      <c r="A34" s="105">
        <f t="shared" si="1"/>
        <v>22</v>
      </c>
      <c r="B34" s="105">
        <v>1</v>
      </c>
      <c r="C34" s="92">
        <v>5</v>
      </c>
      <c r="D34" s="93" t="s">
        <v>39</v>
      </c>
      <c r="E34" s="92" t="s">
        <v>879</v>
      </c>
      <c r="F34" s="92" t="s">
        <v>880</v>
      </c>
      <c r="G34" s="92" t="s">
        <v>881</v>
      </c>
      <c r="H34" s="103" t="s">
        <v>882</v>
      </c>
    </row>
    <row r="35" spans="1:8" s="16" customFormat="1" ht="18" x14ac:dyDescent="0.35">
      <c r="A35" s="105">
        <f t="shared" si="1"/>
        <v>23</v>
      </c>
      <c r="B35" s="105">
        <v>2</v>
      </c>
      <c r="C35" s="92">
        <v>5</v>
      </c>
      <c r="D35" s="93" t="s">
        <v>61</v>
      </c>
      <c r="E35" s="92" t="s">
        <v>879</v>
      </c>
      <c r="F35" s="92" t="s">
        <v>880</v>
      </c>
      <c r="G35" s="92" t="s">
        <v>881</v>
      </c>
      <c r="H35" s="103" t="s">
        <v>882</v>
      </c>
    </row>
    <row r="36" spans="1:8" s="16" customFormat="1" ht="18" x14ac:dyDescent="0.35">
      <c r="A36" s="105">
        <f t="shared" si="1"/>
        <v>24</v>
      </c>
      <c r="B36" s="105">
        <v>3</v>
      </c>
      <c r="C36" s="92">
        <v>5</v>
      </c>
      <c r="D36" s="93" t="s">
        <v>49</v>
      </c>
      <c r="E36" s="92" t="s">
        <v>879</v>
      </c>
      <c r="F36" s="92" t="s">
        <v>880</v>
      </c>
      <c r="G36" s="92" t="s">
        <v>881</v>
      </c>
      <c r="H36" s="103" t="s">
        <v>882</v>
      </c>
    </row>
    <row r="37" spans="1:8" s="16" customFormat="1" ht="18" x14ac:dyDescent="0.35">
      <c r="A37" s="105">
        <f t="shared" si="1"/>
        <v>25</v>
      </c>
      <c r="B37" s="105">
        <v>4</v>
      </c>
      <c r="C37" s="92">
        <v>5</v>
      </c>
      <c r="D37" s="93" t="s">
        <v>222</v>
      </c>
      <c r="E37" s="92" t="s">
        <v>879</v>
      </c>
      <c r="F37" s="92" t="s">
        <v>880</v>
      </c>
      <c r="G37" s="92" t="s">
        <v>881</v>
      </c>
      <c r="H37" s="103" t="s">
        <v>882</v>
      </c>
    </row>
    <row r="38" spans="1:8" s="16" customFormat="1" ht="18" x14ac:dyDescent="0.35">
      <c r="A38" s="105">
        <f t="shared" si="1"/>
        <v>26</v>
      </c>
      <c r="B38" s="105">
        <v>5</v>
      </c>
      <c r="C38" s="92">
        <v>5</v>
      </c>
      <c r="D38" s="93" t="s">
        <v>225</v>
      </c>
      <c r="E38" s="92" t="s">
        <v>879</v>
      </c>
      <c r="F38" s="92" t="s">
        <v>880</v>
      </c>
      <c r="G38" s="92" t="s">
        <v>881</v>
      </c>
      <c r="H38" s="103" t="s">
        <v>882</v>
      </c>
    </row>
    <row r="39" spans="1:8" s="16" customFormat="1" ht="18" x14ac:dyDescent="0.35">
      <c r="A39" s="105">
        <f t="shared" si="1"/>
        <v>27</v>
      </c>
      <c r="B39" s="105">
        <v>6</v>
      </c>
      <c r="C39" s="92">
        <v>5</v>
      </c>
      <c r="D39" s="93" t="s">
        <v>287</v>
      </c>
      <c r="E39" s="92" t="s">
        <v>879</v>
      </c>
      <c r="F39" s="92" t="s">
        <v>880</v>
      </c>
      <c r="G39" s="92" t="s">
        <v>881</v>
      </c>
      <c r="H39" s="103" t="s">
        <v>882</v>
      </c>
    </row>
    <row r="40" spans="1:8" s="16" customFormat="1" ht="18" x14ac:dyDescent="0.35">
      <c r="A40" s="105">
        <f t="shared" si="1"/>
        <v>28</v>
      </c>
      <c r="B40" s="105">
        <v>7</v>
      </c>
      <c r="C40" s="92">
        <v>5</v>
      </c>
      <c r="D40" s="93" t="s">
        <v>67</v>
      </c>
      <c r="E40" s="92" t="s">
        <v>879</v>
      </c>
      <c r="F40" s="92" t="s">
        <v>880</v>
      </c>
      <c r="G40" s="92" t="s">
        <v>881</v>
      </c>
      <c r="H40" s="103" t="s">
        <v>882</v>
      </c>
    </row>
    <row r="41" spans="1:8" s="16" customFormat="1" ht="18" x14ac:dyDescent="0.35">
      <c r="A41" s="105">
        <f t="shared" si="1"/>
        <v>29</v>
      </c>
      <c r="B41" s="105">
        <v>8</v>
      </c>
      <c r="C41" s="92">
        <v>5</v>
      </c>
      <c r="D41" s="93" t="s">
        <v>71</v>
      </c>
      <c r="E41" s="92" t="s">
        <v>879</v>
      </c>
      <c r="F41" s="92" t="s">
        <v>880</v>
      </c>
      <c r="G41" s="92" t="s">
        <v>881</v>
      </c>
      <c r="H41" s="103" t="s">
        <v>882</v>
      </c>
    </row>
    <row r="42" spans="1:8" s="16" customFormat="1" ht="18" x14ac:dyDescent="0.35">
      <c r="A42" s="105">
        <f t="shared" si="1"/>
        <v>30</v>
      </c>
      <c r="B42" s="105">
        <v>9</v>
      </c>
      <c r="C42" s="92">
        <v>5</v>
      </c>
      <c r="D42" s="93" t="s">
        <v>205</v>
      </c>
      <c r="E42" s="92" t="s">
        <v>879</v>
      </c>
      <c r="F42" s="92" t="s">
        <v>880</v>
      </c>
      <c r="G42" s="92" t="s">
        <v>881</v>
      </c>
      <c r="H42" s="103" t="s">
        <v>882</v>
      </c>
    </row>
    <row r="43" spans="1:8" s="16" customFormat="1" ht="18" x14ac:dyDescent="0.35">
      <c r="A43" s="105">
        <f t="shared" si="1"/>
        <v>31</v>
      </c>
      <c r="B43" s="105">
        <v>10</v>
      </c>
      <c r="C43" s="92">
        <v>5</v>
      </c>
      <c r="D43" s="93" t="s">
        <v>213</v>
      </c>
      <c r="E43" s="92" t="s">
        <v>879</v>
      </c>
      <c r="F43" s="92" t="s">
        <v>880</v>
      </c>
      <c r="G43" s="92" t="s">
        <v>881</v>
      </c>
      <c r="H43" s="103" t="s">
        <v>882</v>
      </c>
    </row>
    <row r="44" spans="1:8" s="16" customFormat="1" ht="18" x14ac:dyDescent="0.35">
      <c r="A44" s="105">
        <f t="shared" si="1"/>
        <v>32</v>
      </c>
      <c r="B44" s="105">
        <v>11</v>
      </c>
      <c r="C44" s="92">
        <v>5</v>
      </c>
      <c r="D44" s="93" t="s">
        <v>105</v>
      </c>
      <c r="E44" s="92" t="s">
        <v>879</v>
      </c>
      <c r="F44" s="92" t="s">
        <v>883</v>
      </c>
      <c r="G44" s="92" t="s">
        <v>881</v>
      </c>
      <c r="H44" s="103" t="s">
        <v>882</v>
      </c>
    </row>
    <row r="45" spans="1:8" s="16" customFormat="1" ht="18" x14ac:dyDescent="0.35">
      <c r="A45" s="105">
        <f t="shared" si="1"/>
        <v>33</v>
      </c>
      <c r="B45" s="105">
        <v>12</v>
      </c>
      <c r="C45" s="92">
        <v>5</v>
      </c>
      <c r="D45" s="93" t="s">
        <v>265</v>
      </c>
      <c r="E45" s="92" t="s">
        <v>879</v>
      </c>
      <c r="F45" s="92" t="s">
        <v>880</v>
      </c>
      <c r="G45" s="92" t="s">
        <v>881</v>
      </c>
      <c r="H45" s="103" t="s">
        <v>882</v>
      </c>
    </row>
    <row r="46" spans="1:8" s="16" customFormat="1" ht="18" x14ac:dyDescent="0.35">
      <c r="A46" s="105">
        <f t="shared" si="1"/>
        <v>34</v>
      </c>
      <c r="B46" s="105">
        <v>13</v>
      </c>
      <c r="C46" s="92">
        <v>5</v>
      </c>
      <c r="D46" s="93" t="s">
        <v>268</v>
      </c>
      <c r="E46" s="92" t="s">
        <v>879</v>
      </c>
      <c r="F46" s="92" t="s">
        <v>884</v>
      </c>
      <c r="G46" s="92" t="s">
        <v>881</v>
      </c>
      <c r="H46" s="103" t="s">
        <v>882</v>
      </c>
    </row>
    <row r="47" spans="1:8" s="16" customFormat="1" ht="18" x14ac:dyDescent="0.35">
      <c r="A47" s="105">
        <f t="shared" si="1"/>
        <v>35</v>
      </c>
      <c r="B47" s="105">
        <v>14</v>
      </c>
      <c r="C47" s="92">
        <v>5</v>
      </c>
      <c r="D47" s="93" t="s">
        <v>81</v>
      </c>
      <c r="E47" s="92" t="s">
        <v>879</v>
      </c>
      <c r="F47" s="92" t="s">
        <v>884</v>
      </c>
      <c r="G47" s="92" t="s">
        <v>881</v>
      </c>
      <c r="H47" s="103" t="s">
        <v>882</v>
      </c>
    </row>
    <row r="48" spans="1:8" s="16" customFormat="1" ht="18" x14ac:dyDescent="0.35">
      <c r="A48" s="105">
        <f t="shared" si="1"/>
        <v>36</v>
      </c>
      <c r="B48" s="105">
        <v>15</v>
      </c>
      <c r="C48" s="92">
        <v>5</v>
      </c>
      <c r="D48" s="93" t="s">
        <v>64</v>
      </c>
      <c r="E48" s="92" t="s">
        <v>879</v>
      </c>
      <c r="F48" s="92" t="s">
        <v>884</v>
      </c>
      <c r="G48" s="92" t="s">
        <v>881</v>
      </c>
      <c r="H48" s="103" t="s">
        <v>882</v>
      </c>
    </row>
    <row r="49" spans="1:8" s="16" customFormat="1" ht="18" x14ac:dyDescent="0.35">
      <c r="A49" s="105">
        <f t="shared" si="1"/>
        <v>37</v>
      </c>
      <c r="B49" s="105">
        <v>1</v>
      </c>
      <c r="C49" s="100">
        <v>6</v>
      </c>
      <c r="D49" s="104" t="s">
        <v>208</v>
      </c>
      <c r="E49" s="100" t="s">
        <v>885</v>
      </c>
      <c r="F49" s="100" t="s">
        <v>880</v>
      </c>
      <c r="G49" s="100" t="s">
        <v>886</v>
      </c>
      <c r="H49" s="104" t="s">
        <v>887</v>
      </c>
    </row>
    <row r="50" spans="1:8" s="16" customFormat="1" ht="18" x14ac:dyDescent="0.35">
      <c r="A50" s="105">
        <f t="shared" si="1"/>
        <v>38</v>
      </c>
      <c r="B50" s="105">
        <v>2</v>
      </c>
      <c r="C50" s="100">
        <v>6</v>
      </c>
      <c r="D50" s="104" t="s">
        <v>74</v>
      </c>
      <c r="E50" s="100" t="s">
        <v>885</v>
      </c>
      <c r="F50" s="100" t="s">
        <v>884</v>
      </c>
      <c r="G50" s="100" t="s">
        <v>886</v>
      </c>
      <c r="H50" s="104" t="s">
        <v>887</v>
      </c>
    </row>
    <row r="51" spans="1:8" s="16" customFormat="1" ht="18" x14ac:dyDescent="0.35">
      <c r="A51" s="105">
        <f t="shared" si="1"/>
        <v>39</v>
      </c>
      <c r="B51" s="105">
        <v>3</v>
      </c>
      <c r="C51" s="100">
        <v>6</v>
      </c>
      <c r="D51" s="104" t="s">
        <v>203</v>
      </c>
      <c r="E51" s="100" t="s">
        <v>885</v>
      </c>
      <c r="F51" s="100" t="s">
        <v>880</v>
      </c>
      <c r="G51" s="100" t="s">
        <v>886</v>
      </c>
      <c r="H51" s="104" t="s">
        <v>887</v>
      </c>
    </row>
    <row r="52" spans="1:8" s="16" customFormat="1" ht="18" x14ac:dyDescent="0.35">
      <c r="A52" s="105">
        <f t="shared" si="1"/>
        <v>40</v>
      </c>
      <c r="B52" s="105">
        <v>4</v>
      </c>
      <c r="C52" s="100">
        <v>6</v>
      </c>
      <c r="D52" s="104" t="s">
        <v>158</v>
      </c>
      <c r="E52" s="100" t="s">
        <v>885</v>
      </c>
      <c r="F52" s="100" t="s">
        <v>888</v>
      </c>
      <c r="G52" s="100" t="s">
        <v>886</v>
      </c>
      <c r="H52" s="104" t="s">
        <v>887</v>
      </c>
    </row>
    <row r="53" spans="1:8" s="16" customFormat="1" ht="18" x14ac:dyDescent="0.35">
      <c r="A53" s="105">
        <f t="shared" si="1"/>
        <v>41</v>
      </c>
      <c r="B53" s="105">
        <v>5</v>
      </c>
      <c r="C53" s="100">
        <v>6</v>
      </c>
      <c r="D53" s="104" t="s">
        <v>88</v>
      </c>
      <c r="E53" s="100" t="s">
        <v>885</v>
      </c>
      <c r="F53" s="100" t="s">
        <v>880</v>
      </c>
      <c r="G53" s="100" t="s">
        <v>886</v>
      </c>
      <c r="H53" s="104" t="s">
        <v>887</v>
      </c>
    </row>
    <row r="54" spans="1:8" s="16" customFormat="1" ht="18" x14ac:dyDescent="0.35">
      <c r="A54" s="105">
        <f t="shared" si="1"/>
        <v>42</v>
      </c>
      <c r="B54" s="105">
        <v>6</v>
      </c>
      <c r="C54" s="100">
        <v>6</v>
      </c>
      <c r="D54" s="104" t="s">
        <v>78</v>
      </c>
      <c r="E54" s="100" t="s">
        <v>885</v>
      </c>
      <c r="F54" s="100" t="s">
        <v>884</v>
      </c>
      <c r="G54" s="100" t="s">
        <v>886</v>
      </c>
      <c r="H54" s="104" t="s">
        <v>887</v>
      </c>
    </row>
    <row r="55" spans="1:8" s="16" customFormat="1" ht="18" x14ac:dyDescent="0.35">
      <c r="A55" s="105">
        <f t="shared" si="1"/>
        <v>43</v>
      </c>
      <c r="B55" s="105">
        <v>7</v>
      </c>
      <c r="C55" s="100">
        <v>6</v>
      </c>
      <c r="D55" s="104" t="s">
        <v>889</v>
      </c>
      <c r="E55" s="100" t="s">
        <v>885</v>
      </c>
      <c r="F55" s="100" t="s">
        <v>884</v>
      </c>
      <c r="G55" s="100" t="s">
        <v>886</v>
      </c>
      <c r="H55" s="104" t="s">
        <v>887</v>
      </c>
    </row>
    <row r="56" spans="1:8" s="16" customFormat="1" ht="18" x14ac:dyDescent="0.35">
      <c r="A56" s="105">
        <f t="shared" si="1"/>
        <v>44</v>
      </c>
      <c r="B56" s="105">
        <v>8</v>
      </c>
      <c r="C56" s="100">
        <v>6</v>
      </c>
      <c r="D56" s="104" t="s">
        <v>290</v>
      </c>
      <c r="E56" s="100" t="s">
        <v>885</v>
      </c>
      <c r="F56" s="100" t="s">
        <v>884</v>
      </c>
      <c r="G56" s="100" t="s">
        <v>886</v>
      </c>
      <c r="H56" s="104" t="s">
        <v>887</v>
      </c>
    </row>
    <row r="57" spans="1:8" s="16" customFormat="1" ht="18" x14ac:dyDescent="0.35">
      <c r="A57" s="105">
        <f t="shared" si="1"/>
        <v>45</v>
      </c>
      <c r="B57" s="105">
        <v>9</v>
      </c>
      <c r="C57" s="100">
        <v>6</v>
      </c>
      <c r="D57" s="104" t="s">
        <v>890</v>
      </c>
      <c r="E57" s="100" t="s">
        <v>885</v>
      </c>
      <c r="F57" s="100" t="s">
        <v>880</v>
      </c>
      <c r="G57" s="100" t="s">
        <v>886</v>
      </c>
      <c r="H57" s="104" t="s">
        <v>887</v>
      </c>
    </row>
    <row r="58" spans="1:8" s="16" customFormat="1" ht="18" x14ac:dyDescent="0.35">
      <c r="A58" s="105">
        <f t="shared" si="1"/>
        <v>46</v>
      </c>
      <c r="B58" s="105">
        <v>10</v>
      </c>
      <c r="C58" s="100">
        <v>6</v>
      </c>
      <c r="D58" s="104" t="s">
        <v>271</v>
      </c>
      <c r="E58" s="100" t="s">
        <v>885</v>
      </c>
      <c r="F58" s="100" t="s">
        <v>884</v>
      </c>
      <c r="G58" s="100" t="s">
        <v>886</v>
      </c>
      <c r="H58" s="104" t="s">
        <v>887</v>
      </c>
    </row>
    <row r="59" spans="1:8" s="16" customFormat="1" ht="18" x14ac:dyDescent="0.35">
      <c r="A59" s="105">
        <f t="shared" si="1"/>
        <v>47</v>
      </c>
      <c r="B59" s="105">
        <v>1</v>
      </c>
      <c r="C59" s="92">
        <v>7</v>
      </c>
      <c r="D59" s="93" t="s">
        <v>42</v>
      </c>
      <c r="E59" s="92" t="s">
        <v>891</v>
      </c>
      <c r="F59" s="93" t="s">
        <v>892</v>
      </c>
      <c r="G59" s="93" t="s">
        <v>893</v>
      </c>
      <c r="H59" s="103" t="s">
        <v>894</v>
      </c>
    </row>
    <row r="60" spans="1:8" s="16" customFormat="1" ht="18" x14ac:dyDescent="0.35">
      <c r="A60" s="105">
        <f t="shared" si="1"/>
        <v>48</v>
      </c>
      <c r="B60" s="105">
        <v>2</v>
      </c>
      <c r="C60" s="92">
        <v>7</v>
      </c>
      <c r="D60" s="93" t="s">
        <v>138</v>
      </c>
      <c r="E60" s="92" t="s">
        <v>891</v>
      </c>
      <c r="F60" s="93" t="s">
        <v>892</v>
      </c>
      <c r="G60" s="93" t="s">
        <v>893</v>
      </c>
      <c r="H60" s="103" t="s">
        <v>894</v>
      </c>
    </row>
    <row r="61" spans="1:8" s="16" customFormat="1" ht="18" x14ac:dyDescent="0.35">
      <c r="A61" s="105">
        <f t="shared" si="1"/>
        <v>49</v>
      </c>
      <c r="B61" s="105">
        <v>3</v>
      </c>
      <c r="C61" s="92">
        <v>7</v>
      </c>
      <c r="D61" s="93" t="s">
        <v>141</v>
      </c>
      <c r="E61" s="92" t="s">
        <v>891</v>
      </c>
      <c r="F61" s="93" t="s">
        <v>892</v>
      </c>
      <c r="G61" s="93" t="s">
        <v>893</v>
      </c>
      <c r="H61" s="103" t="s">
        <v>894</v>
      </c>
    </row>
    <row r="62" spans="1:8" s="16" customFormat="1" ht="18" x14ac:dyDescent="0.35">
      <c r="A62" s="105">
        <f t="shared" si="1"/>
        <v>50</v>
      </c>
      <c r="B62" s="105">
        <v>4</v>
      </c>
      <c r="C62" s="92">
        <v>7</v>
      </c>
      <c r="D62" s="93" t="s">
        <v>895</v>
      </c>
      <c r="E62" s="92" t="s">
        <v>891</v>
      </c>
      <c r="F62" s="93" t="s">
        <v>896</v>
      </c>
      <c r="G62" s="93" t="s">
        <v>893</v>
      </c>
      <c r="H62" s="103" t="s">
        <v>894</v>
      </c>
    </row>
    <row r="63" spans="1:8" s="16" customFormat="1" ht="18" x14ac:dyDescent="0.35">
      <c r="A63" s="105">
        <f t="shared" si="1"/>
        <v>51</v>
      </c>
      <c r="B63" s="105">
        <v>5</v>
      </c>
      <c r="C63" s="92">
        <v>7</v>
      </c>
      <c r="D63" s="93" t="s">
        <v>277</v>
      </c>
      <c r="E63" s="92" t="s">
        <v>891</v>
      </c>
      <c r="F63" s="93" t="s">
        <v>892</v>
      </c>
      <c r="G63" s="93" t="s">
        <v>893</v>
      </c>
      <c r="H63" s="103" t="s">
        <v>894</v>
      </c>
    </row>
    <row r="64" spans="1:8" s="16" customFormat="1" ht="18" x14ac:dyDescent="0.35">
      <c r="A64" s="105">
        <f t="shared" si="1"/>
        <v>52</v>
      </c>
      <c r="B64" s="105">
        <v>6</v>
      </c>
      <c r="C64" s="92">
        <v>7</v>
      </c>
      <c r="D64" s="93" t="s">
        <v>144</v>
      </c>
      <c r="E64" s="92" t="s">
        <v>891</v>
      </c>
      <c r="F64" s="93" t="s">
        <v>892</v>
      </c>
      <c r="G64" s="93" t="s">
        <v>893</v>
      </c>
      <c r="H64" s="103" t="s">
        <v>894</v>
      </c>
    </row>
    <row r="65" spans="1:8" s="16" customFormat="1" ht="18" x14ac:dyDescent="0.35">
      <c r="A65" s="105">
        <f t="shared" si="1"/>
        <v>53</v>
      </c>
      <c r="B65" s="105">
        <v>7</v>
      </c>
      <c r="C65" s="92">
        <v>7</v>
      </c>
      <c r="D65" s="93" t="s">
        <v>168</v>
      </c>
      <c r="E65" s="92" t="s">
        <v>891</v>
      </c>
      <c r="F65" s="93" t="s">
        <v>892</v>
      </c>
      <c r="G65" s="93" t="s">
        <v>893</v>
      </c>
      <c r="H65" s="103" t="s">
        <v>894</v>
      </c>
    </row>
    <row r="66" spans="1:8" s="16" customFormat="1" ht="18" x14ac:dyDescent="0.35">
      <c r="A66" s="105">
        <f t="shared" si="1"/>
        <v>54</v>
      </c>
      <c r="B66" s="105">
        <v>1</v>
      </c>
      <c r="C66" s="92">
        <v>7</v>
      </c>
      <c r="D66" s="93" t="s">
        <v>172</v>
      </c>
      <c r="E66" s="92" t="s">
        <v>897</v>
      </c>
      <c r="F66" s="93" t="s">
        <v>898</v>
      </c>
      <c r="G66" s="93" t="s">
        <v>899</v>
      </c>
      <c r="H66" s="107" t="s">
        <v>900</v>
      </c>
    </row>
    <row r="67" spans="1:8" s="16" customFormat="1" ht="18" x14ac:dyDescent="0.35">
      <c r="A67" s="105">
        <f t="shared" si="1"/>
        <v>55</v>
      </c>
      <c r="B67" s="105">
        <v>2</v>
      </c>
      <c r="C67" s="92">
        <v>7</v>
      </c>
      <c r="D67" s="93" t="s">
        <v>174</v>
      </c>
      <c r="E67" s="92" t="s">
        <v>897</v>
      </c>
      <c r="F67" s="93" t="s">
        <v>898</v>
      </c>
      <c r="G67" s="93" t="s">
        <v>899</v>
      </c>
      <c r="H67" s="107" t="s">
        <v>900</v>
      </c>
    </row>
    <row r="68" spans="1:8" s="16" customFormat="1" ht="18" x14ac:dyDescent="0.35">
      <c r="A68" s="105">
        <f t="shared" si="1"/>
        <v>56</v>
      </c>
      <c r="B68" s="105">
        <v>3</v>
      </c>
      <c r="C68" s="92">
        <v>7</v>
      </c>
      <c r="D68" s="93" t="s">
        <v>177</v>
      </c>
      <c r="E68" s="92" t="s">
        <v>897</v>
      </c>
      <c r="F68" s="93" t="s">
        <v>898</v>
      </c>
      <c r="G68" s="93" t="s">
        <v>899</v>
      </c>
      <c r="H68" s="107" t="s">
        <v>900</v>
      </c>
    </row>
    <row r="69" spans="1:8" s="16" customFormat="1" ht="18" x14ac:dyDescent="0.35">
      <c r="A69" s="105">
        <f t="shared" si="1"/>
        <v>57</v>
      </c>
      <c r="B69" s="105">
        <v>4</v>
      </c>
      <c r="C69" s="92">
        <v>7</v>
      </c>
      <c r="D69" s="93" t="s">
        <v>179</v>
      </c>
      <c r="E69" s="92" t="s">
        <v>897</v>
      </c>
      <c r="F69" s="93" t="s">
        <v>898</v>
      </c>
      <c r="G69" s="93" t="s">
        <v>899</v>
      </c>
      <c r="H69" s="107" t="s">
        <v>900</v>
      </c>
    </row>
    <row r="70" spans="1:8" s="16" customFormat="1" ht="18" x14ac:dyDescent="0.35">
      <c r="A70" s="105">
        <f t="shared" si="1"/>
        <v>58</v>
      </c>
      <c r="B70" s="105">
        <v>1</v>
      </c>
      <c r="C70" s="100">
        <v>8</v>
      </c>
      <c r="D70" s="104" t="s">
        <v>102</v>
      </c>
      <c r="E70" s="100" t="s">
        <v>901</v>
      </c>
      <c r="F70" s="104" t="s">
        <v>883</v>
      </c>
      <c r="G70" s="104" t="s">
        <v>902</v>
      </c>
      <c r="H70" s="104" t="s">
        <v>903</v>
      </c>
    </row>
    <row r="71" spans="1:8" s="16" customFormat="1" ht="18" x14ac:dyDescent="0.35">
      <c r="A71" s="105">
        <f t="shared" si="1"/>
        <v>59</v>
      </c>
      <c r="B71" s="105">
        <v>2</v>
      </c>
      <c r="C71" s="100">
        <v>8</v>
      </c>
      <c r="D71" s="104" t="s">
        <v>98</v>
      </c>
      <c r="E71" s="100" t="s">
        <v>901</v>
      </c>
      <c r="F71" s="104" t="s">
        <v>883</v>
      </c>
      <c r="G71" s="104" t="s">
        <v>902</v>
      </c>
      <c r="H71" s="104" t="s">
        <v>903</v>
      </c>
    </row>
    <row r="72" spans="1:8" ht="18" x14ac:dyDescent="0.35">
      <c r="A72" s="105">
        <f t="shared" si="1"/>
        <v>60</v>
      </c>
      <c r="B72" s="105">
        <v>3</v>
      </c>
      <c r="C72" s="100">
        <v>8</v>
      </c>
      <c r="D72" s="104" t="s">
        <v>292</v>
      </c>
      <c r="E72" s="100" t="s">
        <v>901</v>
      </c>
      <c r="F72" s="104" t="s">
        <v>883</v>
      </c>
      <c r="G72" s="104" t="s">
        <v>902</v>
      </c>
      <c r="H72" s="104" t="s">
        <v>903</v>
      </c>
    </row>
    <row r="73" spans="1:8" s="16" customFormat="1" ht="18" x14ac:dyDescent="0.35">
      <c r="A73" s="105">
        <f t="shared" si="1"/>
        <v>61</v>
      </c>
      <c r="B73" s="105">
        <v>4</v>
      </c>
      <c r="C73" s="100">
        <v>8</v>
      </c>
      <c r="D73" s="104" t="s">
        <v>112</v>
      </c>
      <c r="E73" s="100" t="s">
        <v>901</v>
      </c>
      <c r="F73" s="104" t="s">
        <v>883</v>
      </c>
      <c r="G73" s="104" t="s">
        <v>902</v>
      </c>
      <c r="H73" s="104" t="s">
        <v>903</v>
      </c>
    </row>
    <row r="74" spans="1:8" s="16" customFormat="1" ht="18" x14ac:dyDescent="0.35">
      <c r="A74" s="105">
        <f t="shared" si="1"/>
        <v>62</v>
      </c>
      <c r="B74" s="105">
        <v>5</v>
      </c>
      <c r="C74" s="100">
        <v>8</v>
      </c>
      <c r="D74" s="104" t="s">
        <v>114</v>
      </c>
      <c r="E74" s="100" t="s">
        <v>901</v>
      </c>
      <c r="F74" s="104" t="s">
        <v>883</v>
      </c>
      <c r="G74" s="104" t="s">
        <v>902</v>
      </c>
      <c r="H74" s="104" t="s">
        <v>903</v>
      </c>
    </row>
    <row r="75" spans="1:8" s="16" customFormat="1" ht="18" x14ac:dyDescent="0.35">
      <c r="A75" s="105">
        <f t="shared" si="1"/>
        <v>63</v>
      </c>
      <c r="B75" s="105">
        <v>6</v>
      </c>
      <c r="C75" s="100">
        <v>8</v>
      </c>
      <c r="D75" s="104" t="s">
        <v>119</v>
      </c>
      <c r="E75" s="100" t="s">
        <v>901</v>
      </c>
      <c r="F75" s="104" t="s">
        <v>883</v>
      </c>
      <c r="G75" s="104" t="s">
        <v>902</v>
      </c>
      <c r="H75" s="104" t="s">
        <v>903</v>
      </c>
    </row>
    <row r="76" spans="1:8" s="16" customFormat="1" ht="18" x14ac:dyDescent="0.35">
      <c r="A76" s="105">
        <f t="shared" si="1"/>
        <v>64</v>
      </c>
      <c r="B76" s="105">
        <v>7</v>
      </c>
      <c r="C76" s="100">
        <v>8</v>
      </c>
      <c r="D76" s="104" t="s">
        <v>116</v>
      </c>
      <c r="E76" s="100" t="s">
        <v>901</v>
      </c>
      <c r="F76" s="104" t="s">
        <v>883</v>
      </c>
      <c r="G76" s="104" t="s">
        <v>902</v>
      </c>
      <c r="H76" s="104" t="s">
        <v>903</v>
      </c>
    </row>
    <row r="77" spans="1:8" s="16" customFormat="1" ht="18" x14ac:dyDescent="0.35">
      <c r="A77" s="105">
        <f t="shared" si="1"/>
        <v>65</v>
      </c>
      <c r="B77" s="105">
        <v>8</v>
      </c>
      <c r="C77" s="100">
        <v>8</v>
      </c>
      <c r="D77" s="104" t="s">
        <v>109</v>
      </c>
      <c r="E77" s="100" t="s">
        <v>901</v>
      </c>
      <c r="F77" s="104" t="s">
        <v>883</v>
      </c>
      <c r="G77" s="104" t="s">
        <v>902</v>
      </c>
      <c r="H77" s="104" t="s">
        <v>903</v>
      </c>
    </row>
    <row r="78" spans="1:8" s="16" customFormat="1" ht="18" x14ac:dyDescent="0.35">
      <c r="A78" s="105">
        <f t="shared" si="1"/>
        <v>66</v>
      </c>
      <c r="B78" s="105">
        <v>9</v>
      </c>
      <c r="C78" s="100">
        <v>8</v>
      </c>
      <c r="D78" s="104" t="s">
        <v>122</v>
      </c>
      <c r="E78" s="100" t="s">
        <v>901</v>
      </c>
      <c r="F78" s="104" t="s">
        <v>883</v>
      </c>
      <c r="G78" s="104" t="s">
        <v>902</v>
      </c>
      <c r="H78" s="104" t="s">
        <v>903</v>
      </c>
    </row>
    <row r="79" spans="1:8" s="16" customFormat="1" ht="18" x14ac:dyDescent="0.35">
      <c r="A79" s="105">
        <f t="shared" si="1"/>
        <v>67</v>
      </c>
      <c r="B79" s="105">
        <v>10</v>
      </c>
      <c r="C79" s="100">
        <v>8</v>
      </c>
      <c r="D79" s="104" t="s">
        <v>125</v>
      </c>
      <c r="E79" s="100" t="s">
        <v>901</v>
      </c>
      <c r="F79" s="104" t="s">
        <v>883</v>
      </c>
      <c r="G79" s="104" t="s">
        <v>902</v>
      </c>
      <c r="H79" s="104" t="s">
        <v>903</v>
      </c>
    </row>
    <row r="80" spans="1:8" s="16" customFormat="1" ht="18" x14ac:dyDescent="0.35">
      <c r="A80" s="105">
        <f t="shared" si="1"/>
        <v>68</v>
      </c>
      <c r="B80" s="105">
        <v>1</v>
      </c>
      <c r="C80" s="92">
        <v>9</v>
      </c>
      <c r="D80" s="93" t="s">
        <v>181</v>
      </c>
      <c r="E80" s="92" t="s">
        <v>904</v>
      </c>
      <c r="F80" s="93" t="s">
        <v>905</v>
      </c>
      <c r="G80" s="93"/>
      <c r="H80" s="103" t="s">
        <v>906</v>
      </c>
    </row>
    <row r="81" spans="1:8" s="16" customFormat="1" ht="18" x14ac:dyDescent="0.35">
      <c r="A81" s="105">
        <f t="shared" si="1"/>
        <v>69</v>
      </c>
      <c r="B81" s="105">
        <v>2</v>
      </c>
      <c r="C81" s="92">
        <v>9</v>
      </c>
      <c r="D81" s="93" t="s">
        <v>279</v>
      </c>
      <c r="E81" s="92" t="s">
        <v>904</v>
      </c>
      <c r="F81" s="93" t="s">
        <v>905</v>
      </c>
      <c r="G81" s="93"/>
      <c r="H81" s="103" t="s">
        <v>906</v>
      </c>
    </row>
    <row r="82" spans="1:8" s="16" customFormat="1" ht="18" x14ac:dyDescent="0.35">
      <c r="A82" s="105">
        <f t="shared" si="1"/>
        <v>70</v>
      </c>
      <c r="B82" s="105">
        <v>3</v>
      </c>
      <c r="C82" s="92">
        <v>9</v>
      </c>
      <c r="D82" s="93" t="s">
        <v>155</v>
      </c>
      <c r="E82" s="92" t="s">
        <v>904</v>
      </c>
      <c r="F82" s="93" t="s">
        <v>905</v>
      </c>
      <c r="G82" s="93"/>
      <c r="H82" s="103" t="s">
        <v>906</v>
      </c>
    </row>
    <row r="83" spans="1:8" s="16" customFormat="1" ht="18" x14ac:dyDescent="0.35">
      <c r="A83" s="105">
        <f t="shared" si="1"/>
        <v>71</v>
      </c>
      <c r="B83" s="105">
        <v>4</v>
      </c>
      <c r="C83" s="92">
        <v>9</v>
      </c>
      <c r="D83" s="93" t="s">
        <v>184</v>
      </c>
      <c r="E83" s="92" t="s">
        <v>904</v>
      </c>
      <c r="F83" s="93" t="s">
        <v>905</v>
      </c>
      <c r="G83" s="93"/>
      <c r="H83" s="103" t="s">
        <v>906</v>
      </c>
    </row>
    <row r="84" spans="1:8" s="16" customFormat="1" ht="18" x14ac:dyDescent="0.35">
      <c r="A84" s="105">
        <f t="shared" si="1"/>
        <v>72</v>
      </c>
      <c r="B84" s="105">
        <v>5</v>
      </c>
      <c r="C84" s="92">
        <v>9</v>
      </c>
      <c r="D84" s="93" t="s">
        <v>186</v>
      </c>
      <c r="E84" s="92" t="s">
        <v>904</v>
      </c>
      <c r="F84" s="93" t="s">
        <v>905</v>
      </c>
      <c r="G84" s="93"/>
      <c r="H84" s="103" t="s">
        <v>906</v>
      </c>
    </row>
    <row r="85" spans="1:8" s="16" customFormat="1" ht="18" x14ac:dyDescent="0.35">
      <c r="A85" s="105">
        <f t="shared" si="1"/>
        <v>73</v>
      </c>
      <c r="B85" s="105">
        <v>6</v>
      </c>
      <c r="C85" s="92">
        <v>9</v>
      </c>
      <c r="D85" s="93" t="s">
        <v>166</v>
      </c>
      <c r="E85" s="92" t="s">
        <v>904</v>
      </c>
      <c r="F85" s="93" t="s">
        <v>905</v>
      </c>
      <c r="G85" s="93"/>
      <c r="H85" s="103" t="s">
        <v>906</v>
      </c>
    </row>
    <row r="86" spans="1:8" s="16" customFormat="1" ht="18" x14ac:dyDescent="0.35">
      <c r="A86" s="105">
        <f t="shared" si="1"/>
        <v>74</v>
      </c>
      <c r="B86" s="105">
        <v>7</v>
      </c>
      <c r="C86" s="92">
        <v>9</v>
      </c>
      <c r="D86" s="93" t="s">
        <v>907</v>
      </c>
      <c r="E86" s="92" t="s">
        <v>904</v>
      </c>
      <c r="F86" s="93" t="s">
        <v>905</v>
      </c>
      <c r="G86" s="93"/>
      <c r="H86" s="103" t="s">
        <v>906</v>
      </c>
    </row>
    <row r="87" spans="1:8" s="16" customFormat="1" ht="18" x14ac:dyDescent="0.35">
      <c r="A87" s="105">
        <f t="shared" si="1"/>
        <v>75</v>
      </c>
      <c r="B87" s="105">
        <v>8</v>
      </c>
      <c r="C87" s="92">
        <v>9</v>
      </c>
      <c r="D87" s="93" t="s">
        <v>284</v>
      </c>
      <c r="E87" s="92" t="s">
        <v>904</v>
      </c>
      <c r="F87" s="93" t="s">
        <v>905</v>
      </c>
      <c r="G87" s="93"/>
      <c r="H87" s="103" t="s">
        <v>906</v>
      </c>
    </row>
    <row r="88" spans="1:8" s="16" customFormat="1" ht="18" x14ac:dyDescent="0.35">
      <c r="A88" s="105">
        <f t="shared" si="1"/>
        <v>76</v>
      </c>
      <c r="B88" s="105">
        <v>1</v>
      </c>
      <c r="C88" s="92">
        <v>9</v>
      </c>
      <c r="D88" s="93" t="s">
        <v>249</v>
      </c>
      <c r="E88" s="92" t="s">
        <v>908</v>
      </c>
      <c r="F88" s="93" t="s">
        <v>888</v>
      </c>
      <c r="G88" s="93" t="s">
        <v>909</v>
      </c>
      <c r="H88" s="103" t="s">
        <v>910</v>
      </c>
    </row>
    <row r="89" spans="1:8" s="16" customFormat="1" ht="18" x14ac:dyDescent="0.35">
      <c r="A89" s="105">
        <f t="shared" ref="A89:A93" si="2">A88+1</f>
        <v>77</v>
      </c>
      <c r="B89" s="105">
        <v>2</v>
      </c>
      <c r="C89" s="92">
        <v>9</v>
      </c>
      <c r="D89" s="93" t="s">
        <v>252</v>
      </c>
      <c r="E89" s="92" t="s">
        <v>908</v>
      </c>
      <c r="F89" s="93" t="s">
        <v>888</v>
      </c>
      <c r="G89" s="93" t="s">
        <v>909</v>
      </c>
      <c r="H89" s="103" t="s">
        <v>910</v>
      </c>
    </row>
    <row r="90" spans="1:8" s="16" customFormat="1" ht="18" x14ac:dyDescent="0.35">
      <c r="A90" s="105">
        <f t="shared" si="2"/>
        <v>78</v>
      </c>
      <c r="B90" s="105">
        <v>3</v>
      </c>
      <c r="C90" s="92">
        <v>9</v>
      </c>
      <c r="D90" s="93" t="s">
        <v>263</v>
      </c>
      <c r="E90" s="92" t="s">
        <v>908</v>
      </c>
      <c r="F90" s="93" t="s">
        <v>888</v>
      </c>
      <c r="G90" s="93" t="s">
        <v>909</v>
      </c>
      <c r="H90" s="103" t="s">
        <v>910</v>
      </c>
    </row>
    <row r="91" spans="1:8" s="16" customFormat="1" ht="18" x14ac:dyDescent="0.35">
      <c r="A91" s="105">
        <f t="shared" si="2"/>
        <v>79</v>
      </c>
      <c r="B91" s="105">
        <v>1</v>
      </c>
      <c r="C91" s="92">
        <v>9</v>
      </c>
      <c r="D91" s="93" t="s">
        <v>255</v>
      </c>
      <c r="E91" s="92" t="s">
        <v>911</v>
      </c>
      <c r="F91" s="93" t="s">
        <v>888</v>
      </c>
      <c r="G91" s="93" t="s">
        <v>909</v>
      </c>
      <c r="H91" s="103" t="s">
        <v>912</v>
      </c>
    </row>
    <row r="92" spans="1:8" s="16" customFormat="1" ht="18" x14ac:dyDescent="0.35">
      <c r="A92" s="105">
        <f t="shared" si="2"/>
        <v>80</v>
      </c>
      <c r="B92" s="105">
        <v>2</v>
      </c>
      <c r="C92" s="92">
        <v>9</v>
      </c>
      <c r="D92" s="93" t="s">
        <v>258</v>
      </c>
      <c r="E92" s="92" t="s">
        <v>911</v>
      </c>
      <c r="F92" s="93" t="s">
        <v>888</v>
      </c>
      <c r="G92" s="93" t="s">
        <v>909</v>
      </c>
      <c r="H92" s="103" t="s">
        <v>912</v>
      </c>
    </row>
    <row r="93" spans="1:8" s="16" customFormat="1" ht="18" x14ac:dyDescent="0.35">
      <c r="A93" s="105">
        <f t="shared" si="2"/>
        <v>81</v>
      </c>
      <c r="B93" s="105">
        <v>3</v>
      </c>
      <c r="C93" s="92">
        <v>9</v>
      </c>
      <c r="D93" s="93" t="s">
        <v>261</v>
      </c>
      <c r="E93" s="92" t="s">
        <v>911</v>
      </c>
      <c r="F93" s="93" t="s">
        <v>888</v>
      </c>
      <c r="G93" s="93" t="s">
        <v>909</v>
      </c>
      <c r="H93" s="103" t="s">
        <v>912</v>
      </c>
    </row>
    <row r="94" spans="1:8" s="54" customFormat="1" ht="18" x14ac:dyDescent="0.35">
      <c r="A94" s="105"/>
      <c r="B94" s="105"/>
      <c r="C94" s="100">
        <v>10</v>
      </c>
      <c r="D94" s="100" t="s">
        <v>852</v>
      </c>
      <c r="E94" s="100" t="s">
        <v>852</v>
      </c>
      <c r="F94" s="104" t="s">
        <v>913</v>
      </c>
      <c r="G94" s="104"/>
      <c r="H94" s="104"/>
    </row>
    <row r="95" spans="1:8" s="55" customFormat="1" ht="18" x14ac:dyDescent="0.3">
      <c r="A95" s="105"/>
      <c r="B95" s="105"/>
      <c r="C95" s="92">
        <v>11</v>
      </c>
      <c r="D95" s="92" t="s">
        <v>852</v>
      </c>
      <c r="E95" s="92" t="s">
        <v>852</v>
      </c>
      <c r="F95" s="103" t="s">
        <v>914</v>
      </c>
      <c r="G95" s="103"/>
      <c r="H95" s="103"/>
    </row>
    <row r="96" spans="1:8" s="54" customFormat="1" ht="18" x14ac:dyDescent="0.35">
      <c r="A96" s="105"/>
      <c r="B96" s="105"/>
      <c r="C96" s="100">
        <v>12</v>
      </c>
      <c r="D96" s="100" t="s">
        <v>852</v>
      </c>
      <c r="E96" s="100" t="s">
        <v>852</v>
      </c>
      <c r="F96" s="104" t="s">
        <v>915</v>
      </c>
      <c r="G96" s="104"/>
      <c r="H96" s="104"/>
    </row>
    <row r="97" spans="3:8" ht="18" x14ac:dyDescent="0.3">
      <c r="C97" s="92">
        <v>13</v>
      </c>
      <c r="D97" s="92" t="s">
        <v>852</v>
      </c>
      <c r="E97" s="92" t="s">
        <v>852</v>
      </c>
      <c r="F97" s="103" t="s">
        <v>915</v>
      </c>
      <c r="G97" s="103"/>
      <c r="H97" s="103"/>
    </row>
    <row r="98" spans="3:8" ht="18" x14ac:dyDescent="0.35">
      <c r="C98" s="100">
        <v>14</v>
      </c>
      <c r="D98" s="100" t="s">
        <v>852</v>
      </c>
      <c r="E98" s="100" t="s">
        <v>852</v>
      </c>
      <c r="F98" s="104" t="s">
        <v>916</v>
      </c>
      <c r="G98" s="104"/>
      <c r="H98" s="104"/>
    </row>
  </sheetData>
  <pageMargins left="0.7" right="0.7" top="0.75" bottom="0.75" header="0.3" footer="0.3"/>
  <pageSetup orientation="portrait" horizontalDpi="4294967293" verticalDpi="4294967293"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ABRM!$X$4:$X$14</xm:f>
          </x14:formula1>
          <xm:sqref>G3:G9 H2:H27</xm:sqref>
        </x14:dataValidation>
        <x14:dataValidation type="list" allowBlank="1" showInputMessage="1" showErrorMessage="1">
          <x14:formula1>
            <xm:f>ABRM!$X$4:$X$15</xm:f>
          </x14:formula1>
          <xm:sqref>H28:H97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2" sqref="B2:B9"/>
    </sheetView>
  </sheetViews>
  <sheetFormatPr defaultRowHeight="14.4" x14ac:dyDescent="0.3"/>
  <cols>
    <col min="1" max="1" width="86.5546875" bestFit="1" customWidth="1"/>
    <col min="2" max="2" width="21.109375" customWidth="1"/>
  </cols>
  <sheetData>
    <row r="1" spans="1:2" ht="18" x14ac:dyDescent="0.35">
      <c r="A1" s="59" t="s">
        <v>917</v>
      </c>
      <c r="B1" s="59" t="s">
        <v>17</v>
      </c>
    </row>
    <row r="2" spans="1:2" ht="18" x14ac:dyDescent="0.3">
      <c r="A2" s="53" t="s">
        <v>867</v>
      </c>
      <c r="B2" s="60" t="s">
        <v>918</v>
      </c>
    </row>
    <row r="3" spans="1:2" ht="18" x14ac:dyDescent="0.3">
      <c r="A3" s="53" t="s">
        <v>868</v>
      </c>
      <c r="B3" s="60" t="s">
        <v>918</v>
      </c>
    </row>
    <row r="4" spans="1:2" ht="18" x14ac:dyDescent="0.3">
      <c r="A4" s="53" t="s">
        <v>869</v>
      </c>
      <c r="B4" s="60" t="s">
        <v>918</v>
      </c>
    </row>
    <row r="5" spans="1:2" ht="18" x14ac:dyDescent="0.3">
      <c r="A5" s="53" t="s">
        <v>870</v>
      </c>
      <c r="B5" s="60" t="s">
        <v>918</v>
      </c>
    </row>
    <row r="6" spans="1:2" ht="18" x14ac:dyDescent="0.3">
      <c r="A6" s="53" t="s">
        <v>871</v>
      </c>
      <c r="B6" s="60" t="s">
        <v>918</v>
      </c>
    </row>
    <row r="7" spans="1:2" ht="18" x14ac:dyDescent="0.3">
      <c r="A7" s="53" t="s">
        <v>872</v>
      </c>
      <c r="B7" s="60" t="s">
        <v>918</v>
      </c>
    </row>
    <row r="8" spans="1:2" ht="18" x14ac:dyDescent="0.3">
      <c r="A8" s="53" t="s">
        <v>873</v>
      </c>
      <c r="B8" s="60" t="s">
        <v>918</v>
      </c>
    </row>
    <row r="9" spans="1:2" ht="18" x14ac:dyDescent="0.3">
      <c r="A9" s="53" t="s">
        <v>874</v>
      </c>
      <c r="B9" s="60" t="s">
        <v>918</v>
      </c>
    </row>
  </sheetData>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opLeftCell="C1" workbookViewId="0">
      <selection activeCell="H1" sqref="H1:I1048576"/>
    </sheetView>
  </sheetViews>
  <sheetFormatPr defaultRowHeight="14.4" x14ac:dyDescent="0.3"/>
  <cols>
    <col min="1" max="1" width="12" bestFit="1" customWidth="1"/>
    <col min="2" max="2" width="13.44140625" bestFit="1" customWidth="1"/>
    <col min="3" max="3" width="16.88671875" bestFit="1" customWidth="1"/>
    <col min="4" max="4" width="43.88671875" bestFit="1" customWidth="1"/>
    <col min="5" max="5" width="12.5546875" bestFit="1" customWidth="1"/>
    <col min="6" max="6" width="24" customWidth="1"/>
    <col min="8" max="8" width="28.44140625" customWidth="1"/>
  </cols>
  <sheetData>
    <row r="1" spans="1:8" ht="42" x14ac:dyDescent="0.3">
      <c r="A1" s="85" t="s">
        <v>16</v>
      </c>
      <c r="B1" s="85" t="s">
        <v>12</v>
      </c>
      <c r="C1" s="85" t="s">
        <v>13</v>
      </c>
      <c r="D1" s="85" t="s">
        <v>919</v>
      </c>
      <c r="E1" s="24" t="s">
        <v>17</v>
      </c>
      <c r="F1" s="82" t="s">
        <v>21</v>
      </c>
      <c r="G1" s="82" t="s">
        <v>22</v>
      </c>
      <c r="H1" s="83" t="s">
        <v>23</v>
      </c>
    </row>
    <row r="2" spans="1:8" x14ac:dyDescent="0.3">
      <c r="A2" t="s">
        <v>920</v>
      </c>
      <c r="B2" s="87"/>
      <c r="C2" s="87"/>
      <c r="D2" t="s">
        <v>921</v>
      </c>
      <c r="E2" t="s">
        <v>918</v>
      </c>
    </row>
    <row r="3" spans="1:8" x14ac:dyDescent="0.3">
      <c r="A3" t="s">
        <v>922</v>
      </c>
      <c r="D3" t="s">
        <v>923</v>
      </c>
      <c r="E3" t="s">
        <v>918</v>
      </c>
    </row>
    <row r="4" spans="1:8" x14ac:dyDescent="0.3">
      <c r="A4" t="s">
        <v>924</v>
      </c>
      <c r="D4" t="s">
        <v>925</v>
      </c>
      <c r="E4" t="s">
        <v>918</v>
      </c>
    </row>
    <row r="5" spans="1:8" x14ac:dyDescent="0.3">
      <c r="A5" t="s">
        <v>926</v>
      </c>
      <c r="D5" t="s">
        <v>927</v>
      </c>
      <c r="E5" t="s">
        <v>918</v>
      </c>
    </row>
    <row r="6" spans="1:8" x14ac:dyDescent="0.3">
      <c r="A6" t="s">
        <v>928</v>
      </c>
      <c r="B6" s="87"/>
      <c r="C6" s="87"/>
      <c r="D6" s="87" t="s">
        <v>929</v>
      </c>
      <c r="E6" t="s">
        <v>918</v>
      </c>
    </row>
    <row r="7" spans="1:8" x14ac:dyDescent="0.3">
      <c r="D7" t="s">
        <v>930</v>
      </c>
      <c r="E7" t="s">
        <v>931</v>
      </c>
    </row>
    <row r="8" spans="1:8" x14ac:dyDescent="0.3">
      <c r="D8" t="s">
        <v>932</v>
      </c>
      <c r="E8" t="s">
        <v>931</v>
      </c>
    </row>
    <row r="9" spans="1:8" x14ac:dyDescent="0.3">
      <c r="D9" t="s">
        <v>933</v>
      </c>
      <c r="E9" t="s">
        <v>931</v>
      </c>
    </row>
    <row r="10" spans="1:8" x14ac:dyDescent="0.3">
      <c r="D10" t="s">
        <v>934</v>
      </c>
      <c r="E10" t="s">
        <v>931</v>
      </c>
    </row>
    <row r="11" spans="1:8" x14ac:dyDescent="0.3">
      <c r="D11" t="s">
        <v>935</v>
      </c>
      <c r="E11" t="s">
        <v>931</v>
      </c>
      <c r="H11" t="s">
        <v>936</v>
      </c>
    </row>
    <row r="12" spans="1:8" x14ac:dyDescent="0.3">
      <c r="D12" t="s">
        <v>937</v>
      </c>
      <c r="E12" t="s">
        <v>931</v>
      </c>
    </row>
    <row r="13" spans="1:8" x14ac:dyDescent="0.3">
      <c r="D13" t="s">
        <v>938</v>
      </c>
      <c r="E13" t="s">
        <v>931</v>
      </c>
    </row>
    <row r="14" spans="1:8" x14ac:dyDescent="0.3">
      <c r="D14" t="s">
        <v>939</v>
      </c>
      <c r="E14" t="s">
        <v>931</v>
      </c>
    </row>
    <row r="15" spans="1:8" x14ac:dyDescent="0.3">
      <c r="D15" t="s">
        <v>940</v>
      </c>
      <c r="E15" t="s">
        <v>931</v>
      </c>
    </row>
    <row r="16" spans="1:8" x14ac:dyDescent="0.3">
      <c r="D16" t="s">
        <v>941</v>
      </c>
      <c r="E16" t="s">
        <v>931</v>
      </c>
    </row>
    <row r="17" spans="2:8" x14ac:dyDescent="0.3">
      <c r="D17" t="s">
        <v>942</v>
      </c>
      <c r="E17" t="s">
        <v>931</v>
      </c>
    </row>
    <row r="18" spans="2:8" x14ac:dyDescent="0.3">
      <c r="D18" t="s">
        <v>943</v>
      </c>
      <c r="E18" t="s">
        <v>931</v>
      </c>
    </row>
    <row r="19" spans="2:8" x14ac:dyDescent="0.3">
      <c r="D19" t="s">
        <v>944</v>
      </c>
      <c r="E19" t="s">
        <v>931</v>
      </c>
    </row>
    <row r="20" spans="2:8" x14ac:dyDescent="0.3">
      <c r="D20" t="s">
        <v>945</v>
      </c>
      <c r="E20" t="s">
        <v>931</v>
      </c>
    </row>
    <row r="21" spans="2:8" x14ac:dyDescent="0.3">
      <c r="D21" t="s">
        <v>946</v>
      </c>
      <c r="E21" t="s">
        <v>931</v>
      </c>
    </row>
    <row r="22" spans="2:8" x14ac:dyDescent="0.3">
      <c r="D22" t="s">
        <v>947</v>
      </c>
      <c r="E22" t="s">
        <v>931</v>
      </c>
    </row>
    <row r="23" spans="2:8" x14ac:dyDescent="0.3">
      <c r="D23" t="s">
        <v>948</v>
      </c>
      <c r="E23" t="s">
        <v>931</v>
      </c>
    </row>
    <row r="24" spans="2:8" x14ac:dyDescent="0.3">
      <c r="D24" t="s">
        <v>949</v>
      </c>
      <c r="E24" t="s">
        <v>931</v>
      </c>
    </row>
    <row r="25" spans="2:8" x14ac:dyDescent="0.3">
      <c r="D25" t="s">
        <v>950</v>
      </c>
      <c r="E25" t="s">
        <v>931</v>
      </c>
    </row>
    <row r="26" spans="2:8" x14ac:dyDescent="0.3">
      <c r="D26" t="s">
        <v>951</v>
      </c>
      <c r="E26" t="s">
        <v>931</v>
      </c>
    </row>
    <row r="27" spans="2:8" x14ac:dyDescent="0.3">
      <c r="D27" t="s">
        <v>952</v>
      </c>
      <c r="E27" t="s">
        <v>931</v>
      </c>
    </row>
    <row r="28" spans="2:8" x14ac:dyDescent="0.3">
      <c r="D28" t="s">
        <v>953</v>
      </c>
      <c r="E28" t="s">
        <v>931</v>
      </c>
    </row>
    <row r="29" spans="2:8" x14ac:dyDescent="0.3">
      <c r="D29" t="s">
        <v>954</v>
      </c>
      <c r="E29" t="s">
        <v>931</v>
      </c>
    </row>
    <row r="30" spans="2:8" x14ac:dyDescent="0.3">
      <c r="D30" t="s">
        <v>955</v>
      </c>
      <c r="E30" t="s">
        <v>931</v>
      </c>
    </row>
    <row r="31" spans="2:8" x14ac:dyDescent="0.3">
      <c r="B31" s="86" t="s">
        <v>59</v>
      </c>
      <c r="D31" t="s">
        <v>956</v>
      </c>
      <c r="E31" t="s">
        <v>957</v>
      </c>
      <c r="H31" t="s">
        <v>958</v>
      </c>
    </row>
    <row r="32" spans="2:8" x14ac:dyDescent="0.3">
      <c r="B32" s="86" t="s">
        <v>59</v>
      </c>
      <c r="D32" t="s">
        <v>959</v>
      </c>
      <c r="E32" t="s">
        <v>957</v>
      </c>
    </row>
    <row r="33" spans="2:8" x14ac:dyDescent="0.3">
      <c r="B33" s="86" t="s">
        <v>59</v>
      </c>
      <c r="D33" t="s">
        <v>960</v>
      </c>
      <c r="E33" t="s">
        <v>957</v>
      </c>
      <c r="H33" t="s">
        <v>958</v>
      </c>
    </row>
    <row r="34" spans="2:8" x14ac:dyDescent="0.3">
      <c r="B34" s="86" t="s">
        <v>59</v>
      </c>
      <c r="D34" t="s">
        <v>961</v>
      </c>
      <c r="E34" t="s">
        <v>957</v>
      </c>
      <c r="H34" t="s">
        <v>958</v>
      </c>
    </row>
    <row r="35" spans="2:8" x14ac:dyDescent="0.3">
      <c r="B35" s="86" t="s">
        <v>59</v>
      </c>
      <c r="D35" s="87" t="s">
        <v>962</v>
      </c>
      <c r="E35" t="s">
        <v>957</v>
      </c>
      <c r="H35" t="s">
        <v>958</v>
      </c>
    </row>
    <row r="36" spans="2:8" x14ac:dyDescent="0.3">
      <c r="B36" s="86" t="s">
        <v>59</v>
      </c>
      <c r="D36" s="87" t="s">
        <v>963</v>
      </c>
      <c r="E36" t="s">
        <v>957</v>
      </c>
      <c r="H36" t="s">
        <v>964</v>
      </c>
    </row>
    <row r="37" spans="2:8" x14ac:dyDescent="0.3">
      <c r="B37" s="86" t="s">
        <v>59</v>
      </c>
      <c r="D37" s="87" t="s">
        <v>965</v>
      </c>
      <c r="E37" t="s">
        <v>957</v>
      </c>
      <c r="H37" t="s">
        <v>966</v>
      </c>
    </row>
    <row r="38" spans="2:8" x14ac:dyDescent="0.3">
      <c r="B38" s="86" t="s">
        <v>59</v>
      </c>
      <c r="D38" s="87" t="s">
        <v>967</v>
      </c>
      <c r="E38" t="s">
        <v>957</v>
      </c>
      <c r="H38" t="s">
        <v>966</v>
      </c>
    </row>
    <row r="39" spans="2:8" x14ac:dyDescent="0.3">
      <c r="B39" s="86" t="s">
        <v>968</v>
      </c>
      <c r="D39" s="87" t="s">
        <v>969</v>
      </c>
      <c r="E39" t="s">
        <v>957</v>
      </c>
      <c r="H39" t="s">
        <v>966</v>
      </c>
    </row>
    <row r="40" spans="2:8" x14ac:dyDescent="0.3">
      <c r="B40" s="86" t="s">
        <v>137</v>
      </c>
      <c r="D40" s="87" t="s">
        <v>970</v>
      </c>
      <c r="E40" t="s">
        <v>957</v>
      </c>
      <c r="H40" t="s">
        <v>971</v>
      </c>
    </row>
    <row r="41" spans="2:8" x14ac:dyDescent="0.3">
      <c r="B41" s="86" t="s">
        <v>137</v>
      </c>
      <c r="D41" s="87" t="s">
        <v>972</v>
      </c>
      <c r="E41" t="s">
        <v>957</v>
      </c>
      <c r="H41" t="s">
        <v>971</v>
      </c>
    </row>
    <row r="42" spans="2:8" x14ac:dyDescent="0.3">
      <c r="B42" s="86" t="s">
        <v>59</v>
      </c>
      <c r="D42" s="87" t="s">
        <v>973</v>
      </c>
      <c r="E42" t="s">
        <v>957</v>
      </c>
      <c r="H42" t="s">
        <v>974</v>
      </c>
    </row>
    <row r="43" spans="2:8" x14ac:dyDescent="0.3">
      <c r="B43" s="86" t="s">
        <v>26</v>
      </c>
      <c r="D43" s="87" t="s">
        <v>975</v>
      </c>
      <c r="E43" t="s">
        <v>957</v>
      </c>
      <c r="H43" t="s">
        <v>976</v>
      </c>
    </row>
    <row r="44" spans="2:8" x14ac:dyDescent="0.3">
      <c r="B44" s="86" t="s">
        <v>59</v>
      </c>
      <c r="D44" s="87" t="s">
        <v>977</v>
      </c>
      <c r="E44" t="s">
        <v>957</v>
      </c>
      <c r="H44" t="s">
        <v>976</v>
      </c>
    </row>
    <row r="45" spans="2:8" x14ac:dyDescent="0.3">
      <c r="B45" s="86" t="s">
        <v>59</v>
      </c>
      <c r="D45" s="87" t="s">
        <v>978</v>
      </c>
      <c r="E45" t="s">
        <v>957</v>
      </c>
      <c r="H45" t="s">
        <v>964</v>
      </c>
    </row>
    <row r="46" spans="2:8" x14ac:dyDescent="0.3">
      <c r="B46" s="86" t="s">
        <v>59</v>
      </c>
      <c r="D46" s="87" t="s">
        <v>979</v>
      </c>
      <c r="E46" t="s">
        <v>957</v>
      </c>
      <c r="H46" t="s">
        <v>964</v>
      </c>
    </row>
    <row r="47" spans="2:8" x14ac:dyDescent="0.3">
      <c r="B47" s="86" t="s">
        <v>59</v>
      </c>
      <c r="D47" s="87" t="s">
        <v>980</v>
      </c>
      <c r="E47" t="s">
        <v>957</v>
      </c>
      <c r="H47" t="s">
        <v>964</v>
      </c>
    </row>
    <row r="48" spans="2:8" x14ac:dyDescent="0.3">
      <c r="B48" s="86" t="s">
        <v>147</v>
      </c>
      <c r="D48" s="87" t="s">
        <v>981</v>
      </c>
      <c r="E48" t="s">
        <v>957</v>
      </c>
      <c r="H48" t="s">
        <v>964</v>
      </c>
    </row>
  </sheetData>
  <sortState ref="A2:H49">
    <sortCondition ref="E2:E49"/>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4"/>
  <sheetViews>
    <sheetView workbookViewId="0">
      <selection activeCell="B9" sqref="B9"/>
    </sheetView>
  </sheetViews>
  <sheetFormatPr defaultRowHeight="14.4" x14ac:dyDescent="0.3"/>
  <cols>
    <col min="1" max="1" width="8.6640625" style="17"/>
    <col min="2" max="2" width="53.44140625" bestFit="1" customWidth="1"/>
    <col min="3" max="3" width="38" bestFit="1" customWidth="1"/>
    <col min="4" max="4" width="14.44140625" style="120" bestFit="1" customWidth="1"/>
  </cols>
  <sheetData>
    <row r="1" spans="1:4" s="119" customFormat="1" ht="18" x14ac:dyDescent="0.35">
      <c r="A1" s="121" t="s">
        <v>982</v>
      </c>
      <c r="B1" s="59" t="s">
        <v>983</v>
      </c>
      <c r="C1" s="59" t="s">
        <v>984</v>
      </c>
      <c r="D1" s="122" t="s">
        <v>985</v>
      </c>
    </row>
    <row r="2" spans="1:4" x14ac:dyDescent="0.3">
      <c r="A2" s="123">
        <v>516</v>
      </c>
      <c r="B2" s="124" t="s">
        <v>297</v>
      </c>
      <c r="C2" s="124" t="s">
        <v>986</v>
      </c>
      <c r="D2" s="125">
        <v>42733</v>
      </c>
    </row>
    <row r="3" spans="1:4" x14ac:dyDescent="0.3">
      <c r="A3" s="123"/>
      <c r="B3" s="124"/>
      <c r="C3" s="124" t="s">
        <v>968</v>
      </c>
      <c r="D3" s="125"/>
    </row>
    <row r="4" spans="1:4" x14ac:dyDescent="0.3">
      <c r="A4" s="123"/>
      <c r="B4" s="124"/>
      <c r="C4" s="124" t="s">
        <v>987</v>
      </c>
      <c r="D4" s="125"/>
    </row>
    <row r="5" spans="1:4" x14ac:dyDescent="0.3">
      <c r="A5" s="123"/>
      <c r="B5" s="124"/>
      <c r="C5" s="124" t="s">
        <v>743</v>
      </c>
      <c r="D5" s="125"/>
    </row>
    <row r="6" spans="1:4" x14ac:dyDescent="0.3">
      <c r="A6" s="126">
        <v>517</v>
      </c>
      <c r="B6" s="60" t="s">
        <v>303</v>
      </c>
      <c r="C6" s="60" t="s">
        <v>988</v>
      </c>
      <c r="D6" s="127">
        <v>42825</v>
      </c>
    </row>
    <row r="7" spans="1:4" x14ac:dyDescent="0.3">
      <c r="A7" s="126"/>
      <c r="B7" s="60"/>
      <c r="C7" s="60" t="s">
        <v>989</v>
      </c>
      <c r="D7" s="127"/>
    </row>
    <row r="8" spans="1:4" x14ac:dyDescent="0.3">
      <c r="A8" s="123">
        <v>525</v>
      </c>
      <c r="B8" s="124" t="s">
        <v>299</v>
      </c>
      <c r="C8" s="124" t="s">
        <v>990</v>
      </c>
      <c r="D8" s="125">
        <v>42773</v>
      </c>
    </row>
    <row r="9" spans="1:4" x14ac:dyDescent="0.3">
      <c r="A9" s="123"/>
      <c r="B9" s="124"/>
      <c r="C9" s="124" t="s">
        <v>991</v>
      </c>
      <c r="D9" s="125"/>
    </row>
    <row r="10" spans="1:4" x14ac:dyDescent="0.3">
      <c r="A10" s="126">
        <v>530</v>
      </c>
      <c r="B10" s="128" t="s">
        <v>992</v>
      </c>
      <c r="C10" s="60" t="s">
        <v>993</v>
      </c>
      <c r="D10" s="127">
        <v>42760</v>
      </c>
    </row>
    <row r="11" spans="1:4" x14ac:dyDescent="0.3">
      <c r="A11" s="126"/>
      <c r="B11" s="60"/>
      <c r="C11" s="60" t="s">
        <v>994</v>
      </c>
      <c r="D11" s="127"/>
    </row>
    <row r="12" spans="1:4" x14ac:dyDescent="0.3">
      <c r="A12" s="123">
        <v>531</v>
      </c>
      <c r="B12" s="124" t="s">
        <v>995</v>
      </c>
      <c r="C12" s="124" t="s">
        <v>996</v>
      </c>
      <c r="D12" s="125">
        <v>42807</v>
      </c>
    </row>
    <row r="13" spans="1:4" x14ac:dyDescent="0.3">
      <c r="A13" s="123"/>
      <c r="B13" s="124"/>
      <c r="C13" s="124" t="s">
        <v>997</v>
      </c>
      <c r="D13" s="124"/>
    </row>
    <row r="14" spans="1:4" x14ac:dyDescent="0.3">
      <c r="A14" s="123"/>
      <c r="B14" s="124"/>
      <c r="C14" s="124" t="s">
        <v>998</v>
      </c>
      <c r="D14" s="124"/>
    </row>
    <row r="15" spans="1:4" x14ac:dyDescent="0.3">
      <c r="A15" s="123"/>
      <c r="B15" s="124"/>
      <c r="C15" s="124" t="s">
        <v>999</v>
      </c>
      <c r="D15" s="124"/>
    </row>
    <row r="16" spans="1:4" x14ac:dyDescent="0.3">
      <c r="A16" s="126">
        <v>534</v>
      </c>
      <c r="B16" s="60" t="s">
        <v>307</v>
      </c>
      <c r="C16" s="60" t="s">
        <v>1000</v>
      </c>
      <c r="D16" s="127">
        <v>42810</v>
      </c>
    </row>
    <row r="17" spans="1:4" x14ac:dyDescent="0.3">
      <c r="A17" s="126"/>
      <c r="B17" s="60"/>
      <c r="C17" s="60" t="s">
        <v>1001</v>
      </c>
      <c r="D17" s="127"/>
    </row>
    <row r="18" spans="1:4" x14ac:dyDescent="0.3">
      <c r="A18" s="126"/>
      <c r="B18" s="60"/>
      <c r="C18" s="60" t="s">
        <v>1002</v>
      </c>
      <c r="D18" s="127"/>
    </row>
    <row r="19" spans="1:4" x14ac:dyDescent="0.3">
      <c r="A19" s="126"/>
      <c r="B19" s="60"/>
      <c r="C19" s="60"/>
      <c r="D19" s="127"/>
    </row>
    <row r="20" spans="1:4" x14ac:dyDescent="0.3">
      <c r="A20" s="126"/>
      <c r="B20" s="60"/>
      <c r="C20" s="60"/>
      <c r="D20" s="127"/>
    </row>
    <row r="21" spans="1:4" x14ac:dyDescent="0.3">
      <c r="A21" s="126"/>
      <c r="B21" s="60"/>
      <c r="C21" s="60"/>
      <c r="D21" s="127"/>
    </row>
    <row r="22" spans="1:4" x14ac:dyDescent="0.3">
      <c r="A22" s="126"/>
      <c r="B22" s="60"/>
      <c r="C22" s="60"/>
      <c r="D22" s="127"/>
    </row>
    <row r="23" spans="1:4" x14ac:dyDescent="0.3">
      <c r="A23" s="126"/>
      <c r="B23" s="60"/>
      <c r="C23" s="60"/>
      <c r="D23" s="127"/>
    </row>
    <row r="24" spans="1:4" x14ac:dyDescent="0.3">
      <c r="A24" s="126"/>
      <c r="B24" s="60"/>
      <c r="C24" s="60"/>
      <c r="D24" s="127"/>
    </row>
    <row r="25" spans="1:4" x14ac:dyDescent="0.3">
      <c r="A25" s="126"/>
      <c r="B25" s="60"/>
      <c r="C25" s="60"/>
      <c r="D25" s="127"/>
    </row>
    <row r="26" spans="1:4" x14ac:dyDescent="0.3">
      <c r="A26" s="126"/>
      <c r="B26" s="60"/>
      <c r="C26" s="60"/>
      <c r="D26" s="127"/>
    </row>
    <row r="27" spans="1:4" x14ac:dyDescent="0.3">
      <c r="A27" s="126"/>
      <c r="B27" s="60"/>
      <c r="C27" s="60"/>
      <c r="D27" s="127"/>
    </row>
    <row r="28" spans="1:4" x14ac:dyDescent="0.3">
      <c r="A28" s="126"/>
      <c r="B28" s="60"/>
      <c r="C28" s="60"/>
      <c r="D28" s="127"/>
    </row>
    <row r="29" spans="1:4" x14ac:dyDescent="0.3">
      <c r="A29" s="126"/>
      <c r="B29" s="60"/>
      <c r="C29" s="60"/>
      <c r="D29" s="127"/>
    </row>
    <row r="30" spans="1:4" x14ac:dyDescent="0.3">
      <c r="A30" s="126"/>
      <c r="B30" s="60"/>
      <c r="C30" s="60"/>
      <c r="D30" s="127"/>
    </row>
    <row r="31" spans="1:4" x14ac:dyDescent="0.3">
      <c r="A31" s="126"/>
      <c r="B31" s="60"/>
      <c r="C31" s="60"/>
      <c r="D31" s="127"/>
    </row>
    <row r="32" spans="1:4" x14ac:dyDescent="0.3">
      <c r="A32" s="126"/>
      <c r="B32" s="60"/>
      <c r="C32" s="60"/>
      <c r="D32" s="127"/>
    </row>
    <row r="33" spans="1:4" x14ac:dyDescent="0.3">
      <c r="A33" s="126"/>
      <c r="B33" s="60"/>
      <c r="C33" s="60"/>
      <c r="D33" s="127"/>
    </row>
    <row r="34" spans="1:4" x14ac:dyDescent="0.3">
      <c r="A34" s="126"/>
      <c r="B34" s="60"/>
      <c r="C34" s="60"/>
      <c r="D34" s="127"/>
    </row>
    <row r="35" spans="1:4" x14ac:dyDescent="0.3">
      <c r="A35" s="126"/>
      <c r="B35" s="60"/>
      <c r="C35" s="60"/>
      <c r="D35" s="127"/>
    </row>
    <row r="36" spans="1:4" x14ac:dyDescent="0.3">
      <c r="A36" s="126"/>
      <c r="B36" s="60"/>
      <c r="C36" s="60"/>
      <c r="D36" s="127"/>
    </row>
    <row r="37" spans="1:4" x14ac:dyDescent="0.3">
      <c r="A37" s="126"/>
      <c r="B37" s="60"/>
      <c r="C37" s="60"/>
      <c r="D37" s="127"/>
    </row>
    <row r="38" spans="1:4" x14ac:dyDescent="0.3">
      <c r="A38" s="126"/>
      <c r="B38" s="60"/>
      <c r="C38" s="60"/>
      <c r="D38" s="127"/>
    </row>
    <row r="39" spans="1:4" x14ac:dyDescent="0.3">
      <c r="A39" s="126"/>
      <c r="B39" s="60"/>
      <c r="C39" s="60"/>
      <c r="D39" s="127"/>
    </row>
    <row r="40" spans="1:4" x14ac:dyDescent="0.3">
      <c r="A40" s="126"/>
      <c r="B40" s="60"/>
      <c r="C40" s="60"/>
      <c r="D40" s="127"/>
    </row>
    <row r="41" spans="1:4" x14ac:dyDescent="0.3">
      <c r="A41" s="126"/>
      <c r="B41" s="60"/>
      <c r="C41" s="60"/>
      <c r="D41" s="127"/>
    </row>
    <row r="42" spans="1:4" x14ac:dyDescent="0.3">
      <c r="A42" s="126"/>
      <c r="B42" s="60"/>
      <c r="C42" s="60"/>
      <c r="D42" s="127"/>
    </row>
    <row r="43" spans="1:4" x14ac:dyDescent="0.3">
      <c r="A43" s="126"/>
      <c r="B43" s="60"/>
      <c r="C43" s="60"/>
      <c r="D43" s="127"/>
    </row>
    <row r="44" spans="1:4" x14ac:dyDescent="0.3">
      <c r="A44" s="126"/>
      <c r="B44" s="60"/>
      <c r="C44" s="60"/>
      <c r="D44" s="127"/>
    </row>
    <row r="45" spans="1:4" x14ac:dyDescent="0.3">
      <c r="A45" s="126"/>
      <c r="B45" s="60"/>
      <c r="C45" s="60"/>
      <c r="D45" s="127"/>
    </row>
    <row r="46" spans="1:4" x14ac:dyDescent="0.3">
      <c r="A46" s="126"/>
      <c r="B46" s="60"/>
      <c r="C46" s="60"/>
      <c r="D46" s="127"/>
    </row>
    <row r="47" spans="1:4" x14ac:dyDescent="0.3">
      <c r="A47" s="126"/>
      <c r="B47" s="60"/>
      <c r="C47" s="60"/>
      <c r="D47" s="127"/>
    </row>
    <row r="48" spans="1:4" x14ac:dyDescent="0.3">
      <c r="A48" s="126"/>
      <c r="B48" s="60"/>
      <c r="C48" s="60"/>
      <c r="D48" s="127"/>
    </row>
    <row r="49" spans="1:4" x14ac:dyDescent="0.3">
      <c r="A49" s="126"/>
      <c r="B49" s="60"/>
      <c r="C49" s="60"/>
      <c r="D49" s="127"/>
    </row>
    <row r="50" spans="1:4" x14ac:dyDescent="0.3">
      <c r="A50" s="126"/>
      <c r="B50" s="60"/>
      <c r="C50" s="60"/>
      <c r="D50" s="127"/>
    </row>
    <row r="51" spans="1:4" x14ac:dyDescent="0.3">
      <c r="A51" s="126"/>
      <c r="B51" s="60"/>
      <c r="C51" s="60"/>
      <c r="D51" s="127"/>
    </row>
    <row r="52" spans="1:4" x14ac:dyDescent="0.3">
      <c r="A52" s="126"/>
      <c r="B52" s="60"/>
      <c r="C52" s="60"/>
      <c r="D52" s="127"/>
    </row>
    <row r="53" spans="1:4" x14ac:dyDescent="0.3">
      <c r="A53" s="126"/>
      <c r="B53" s="60"/>
      <c r="C53" s="60"/>
      <c r="D53" s="127"/>
    </row>
    <row r="54" spans="1:4" x14ac:dyDescent="0.3">
      <c r="A54" s="126"/>
      <c r="B54" s="60"/>
      <c r="C54" s="60"/>
      <c r="D54" s="127"/>
    </row>
    <row r="55" spans="1:4" x14ac:dyDescent="0.3">
      <c r="A55" s="126"/>
      <c r="B55" s="60"/>
      <c r="C55" s="60"/>
      <c r="D55" s="127"/>
    </row>
    <row r="56" spans="1:4" x14ac:dyDescent="0.3">
      <c r="A56" s="126"/>
      <c r="B56" s="60"/>
      <c r="C56" s="60"/>
      <c r="D56" s="127"/>
    </row>
    <row r="57" spans="1:4" x14ac:dyDescent="0.3">
      <c r="A57" s="126"/>
      <c r="B57" s="60"/>
      <c r="C57" s="60"/>
      <c r="D57" s="127"/>
    </row>
    <row r="58" spans="1:4" x14ac:dyDescent="0.3">
      <c r="A58" s="126"/>
      <c r="B58" s="60"/>
      <c r="C58" s="60"/>
      <c r="D58" s="127"/>
    </row>
    <row r="59" spans="1:4" x14ac:dyDescent="0.3">
      <c r="A59" s="126"/>
      <c r="B59" s="60"/>
      <c r="C59" s="60"/>
      <c r="D59" s="127"/>
    </row>
    <row r="60" spans="1:4" x14ac:dyDescent="0.3">
      <c r="A60" s="126"/>
      <c r="B60" s="60"/>
      <c r="C60" s="60"/>
      <c r="D60" s="127"/>
    </row>
    <row r="61" spans="1:4" x14ac:dyDescent="0.3">
      <c r="A61" s="126"/>
      <c r="B61" s="60"/>
      <c r="C61" s="60"/>
      <c r="D61" s="127"/>
    </row>
    <row r="62" spans="1:4" x14ac:dyDescent="0.3">
      <c r="A62" s="126"/>
      <c r="B62" s="60"/>
      <c r="C62" s="60"/>
      <c r="D62" s="127"/>
    </row>
    <row r="63" spans="1:4" x14ac:dyDescent="0.3">
      <c r="A63" s="126"/>
      <c r="B63" s="60"/>
      <c r="C63" s="60"/>
      <c r="D63" s="127"/>
    </row>
    <row r="64" spans="1:4" x14ac:dyDescent="0.3">
      <c r="A64" s="126"/>
      <c r="B64" s="60"/>
      <c r="C64" s="60"/>
      <c r="D64" s="127"/>
    </row>
    <row r="65" spans="1:4" x14ac:dyDescent="0.3">
      <c r="A65" s="126"/>
      <c r="B65" s="60"/>
      <c r="C65" s="60"/>
      <c r="D65" s="127"/>
    </row>
    <row r="66" spans="1:4" x14ac:dyDescent="0.3">
      <c r="A66" s="126"/>
      <c r="B66" s="60"/>
      <c r="C66" s="60"/>
      <c r="D66" s="127"/>
    </row>
    <row r="67" spans="1:4" x14ac:dyDescent="0.3">
      <c r="A67" s="126"/>
      <c r="B67" s="60"/>
      <c r="C67" s="60"/>
      <c r="D67" s="127"/>
    </row>
    <row r="68" spans="1:4" x14ac:dyDescent="0.3">
      <c r="A68" s="126"/>
      <c r="B68" s="60"/>
      <c r="C68" s="60"/>
      <c r="D68" s="127"/>
    </row>
    <row r="69" spans="1:4" x14ac:dyDescent="0.3">
      <c r="A69" s="126"/>
      <c r="B69" s="60"/>
      <c r="C69" s="60"/>
      <c r="D69" s="127"/>
    </row>
    <row r="70" spans="1:4" x14ac:dyDescent="0.3">
      <c r="A70" s="126"/>
      <c r="B70" s="60"/>
      <c r="C70" s="60"/>
      <c r="D70" s="127"/>
    </row>
    <row r="71" spans="1:4" x14ac:dyDescent="0.3">
      <c r="A71" s="126"/>
      <c r="B71" s="60"/>
      <c r="C71" s="60"/>
      <c r="D71" s="127"/>
    </row>
    <row r="72" spans="1:4" x14ac:dyDescent="0.3">
      <c r="A72" s="126"/>
      <c r="B72" s="60"/>
      <c r="C72" s="60"/>
      <c r="D72" s="127"/>
    </row>
    <row r="73" spans="1:4" x14ac:dyDescent="0.3">
      <c r="A73" s="126"/>
      <c r="B73" s="60"/>
      <c r="C73" s="60"/>
      <c r="D73" s="127"/>
    </row>
    <row r="74" spans="1:4" x14ac:dyDescent="0.3">
      <c r="A74" s="126"/>
      <c r="B74" s="60"/>
      <c r="C74" s="60"/>
      <c r="D74" s="127"/>
    </row>
    <row r="75" spans="1:4" x14ac:dyDescent="0.3">
      <c r="A75" s="126"/>
      <c r="B75" s="60"/>
      <c r="C75" s="60"/>
      <c r="D75" s="127"/>
    </row>
    <row r="76" spans="1:4" x14ac:dyDescent="0.3">
      <c r="A76" s="126"/>
      <c r="B76" s="60"/>
      <c r="C76" s="60"/>
      <c r="D76" s="127"/>
    </row>
    <row r="77" spans="1:4" x14ac:dyDescent="0.3">
      <c r="A77" s="126"/>
      <c r="B77" s="60"/>
      <c r="C77" s="60"/>
      <c r="D77" s="127"/>
    </row>
    <row r="78" spans="1:4" x14ac:dyDescent="0.3">
      <c r="A78" s="126"/>
      <c r="B78" s="60"/>
      <c r="C78" s="60"/>
      <c r="D78" s="127"/>
    </row>
    <row r="79" spans="1:4" x14ac:dyDescent="0.3">
      <c r="A79" s="126"/>
      <c r="B79" s="60"/>
      <c r="C79" s="60"/>
      <c r="D79" s="127"/>
    </row>
    <row r="80" spans="1:4" x14ac:dyDescent="0.3">
      <c r="A80" s="126"/>
      <c r="B80" s="60"/>
      <c r="C80" s="60"/>
      <c r="D80" s="127"/>
    </row>
    <row r="81" spans="1:4" x14ac:dyDescent="0.3">
      <c r="A81" s="126"/>
      <c r="B81" s="60"/>
      <c r="C81" s="60"/>
      <c r="D81" s="127"/>
    </row>
    <row r="82" spans="1:4" x14ac:dyDescent="0.3">
      <c r="A82" s="126"/>
      <c r="B82" s="60"/>
      <c r="C82" s="60"/>
      <c r="D82" s="127"/>
    </row>
    <row r="83" spans="1:4" x14ac:dyDescent="0.3">
      <c r="A83" s="126"/>
      <c r="B83" s="60"/>
      <c r="C83" s="60"/>
      <c r="D83" s="127"/>
    </row>
    <row r="84" spans="1:4" x14ac:dyDescent="0.3">
      <c r="A84" s="126"/>
      <c r="B84" s="60"/>
      <c r="C84" s="60"/>
      <c r="D84" s="127"/>
    </row>
    <row r="85" spans="1:4" x14ac:dyDescent="0.3">
      <c r="A85" s="126"/>
      <c r="B85" s="60"/>
      <c r="C85" s="60"/>
      <c r="D85" s="127"/>
    </row>
    <row r="86" spans="1:4" x14ac:dyDescent="0.3">
      <c r="A86" s="126"/>
      <c r="B86" s="60"/>
      <c r="C86" s="60"/>
      <c r="D86" s="127"/>
    </row>
    <row r="87" spans="1:4" x14ac:dyDescent="0.3">
      <c r="A87" s="126"/>
      <c r="B87" s="60"/>
      <c r="C87" s="60"/>
      <c r="D87" s="127"/>
    </row>
    <row r="88" spans="1:4" x14ac:dyDescent="0.3">
      <c r="A88" s="126"/>
      <c r="B88" s="60"/>
      <c r="C88" s="60"/>
      <c r="D88" s="127"/>
    </row>
    <row r="89" spans="1:4" x14ac:dyDescent="0.3">
      <c r="A89" s="126"/>
      <c r="B89" s="60"/>
      <c r="C89" s="60"/>
      <c r="D89" s="127"/>
    </row>
    <row r="90" spans="1:4" x14ac:dyDescent="0.3">
      <c r="A90" s="126"/>
      <c r="B90" s="60"/>
      <c r="C90" s="60"/>
      <c r="D90" s="127"/>
    </row>
    <row r="91" spans="1:4" x14ac:dyDescent="0.3">
      <c r="A91" s="126"/>
      <c r="B91" s="60"/>
      <c r="C91" s="60"/>
      <c r="D91" s="127"/>
    </row>
    <row r="92" spans="1:4" x14ac:dyDescent="0.3">
      <c r="A92" s="126"/>
      <c r="B92" s="60"/>
      <c r="C92" s="60"/>
      <c r="D92" s="127"/>
    </row>
    <row r="93" spans="1:4" x14ac:dyDescent="0.3">
      <c r="A93" s="126"/>
      <c r="B93" s="60"/>
      <c r="C93" s="60"/>
      <c r="D93" s="127"/>
    </row>
    <row r="94" spans="1:4" x14ac:dyDescent="0.3">
      <c r="A94" s="126"/>
      <c r="B94" s="60"/>
      <c r="C94" s="60"/>
      <c r="D94" s="127"/>
    </row>
    <row r="95" spans="1:4" x14ac:dyDescent="0.3">
      <c r="A95" s="126"/>
      <c r="B95" s="60"/>
      <c r="C95" s="60"/>
      <c r="D95" s="127"/>
    </row>
    <row r="96" spans="1:4" x14ac:dyDescent="0.3">
      <c r="A96" s="126"/>
      <c r="B96" s="60"/>
      <c r="C96" s="60"/>
      <c r="D96" s="127"/>
    </row>
    <row r="97" spans="1:4" x14ac:dyDescent="0.3">
      <c r="A97" s="126"/>
      <c r="B97" s="60"/>
      <c r="C97" s="60"/>
      <c r="D97" s="127"/>
    </row>
    <row r="98" spans="1:4" x14ac:dyDescent="0.3">
      <c r="A98" s="126"/>
      <c r="B98" s="60"/>
      <c r="C98" s="60"/>
      <c r="D98" s="127"/>
    </row>
    <row r="99" spans="1:4" x14ac:dyDescent="0.3">
      <c r="A99" s="126"/>
      <c r="B99" s="60"/>
      <c r="C99" s="60"/>
      <c r="D99" s="127"/>
    </row>
    <row r="100" spans="1:4" x14ac:dyDescent="0.3">
      <c r="A100" s="126"/>
      <c r="B100" s="60"/>
      <c r="C100" s="60"/>
      <c r="D100" s="127"/>
    </row>
    <row r="101" spans="1:4" x14ac:dyDescent="0.3">
      <c r="A101" s="126"/>
      <c r="B101" s="60"/>
      <c r="C101" s="60"/>
      <c r="D101" s="127"/>
    </row>
    <row r="102" spans="1:4" x14ac:dyDescent="0.3">
      <c r="A102" s="126"/>
      <c r="B102" s="60"/>
      <c r="C102" s="60"/>
      <c r="D102" s="127"/>
    </row>
    <row r="103" spans="1:4" x14ac:dyDescent="0.3">
      <c r="A103" s="126"/>
      <c r="B103" s="60"/>
      <c r="C103" s="60"/>
      <c r="D103" s="127"/>
    </row>
    <row r="104" spans="1:4" x14ac:dyDescent="0.3">
      <c r="A104" s="126"/>
      <c r="B104" s="60"/>
      <c r="C104" s="60"/>
      <c r="D104" s="127"/>
    </row>
    <row r="105" spans="1:4" x14ac:dyDescent="0.3">
      <c r="A105" s="126"/>
      <c r="B105" s="60"/>
      <c r="C105" s="60"/>
      <c r="D105" s="127"/>
    </row>
    <row r="106" spans="1:4" x14ac:dyDescent="0.3">
      <c r="A106" s="126"/>
      <c r="B106" s="60"/>
      <c r="C106" s="60"/>
      <c r="D106" s="127"/>
    </row>
    <row r="107" spans="1:4" x14ac:dyDescent="0.3">
      <c r="A107" s="126"/>
      <c r="B107" s="60"/>
      <c r="C107" s="60"/>
      <c r="D107" s="127"/>
    </row>
    <row r="108" spans="1:4" x14ac:dyDescent="0.3">
      <c r="A108" s="126"/>
      <c r="B108" s="60"/>
      <c r="C108" s="60"/>
      <c r="D108" s="127"/>
    </row>
    <row r="109" spans="1:4" x14ac:dyDescent="0.3">
      <c r="A109" s="126"/>
      <c r="B109" s="60"/>
      <c r="C109" s="60"/>
      <c r="D109" s="127"/>
    </row>
    <row r="110" spans="1:4" x14ac:dyDescent="0.3">
      <c r="A110" s="126"/>
      <c r="B110" s="60"/>
      <c r="C110" s="60"/>
      <c r="D110" s="127"/>
    </row>
    <row r="111" spans="1:4" x14ac:dyDescent="0.3">
      <c r="A111" s="126"/>
      <c r="B111" s="60"/>
      <c r="C111" s="60"/>
      <c r="D111" s="127"/>
    </row>
    <row r="112" spans="1:4" x14ac:dyDescent="0.3">
      <c r="A112" s="126"/>
      <c r="B112" s="60"/>
      <c r="C112" s="60"/>
      <c r="D112" s="127"/>
    </row>
    <row r="113" spans="1:4" x14ac:dyDescent="0.3">
      <c r="A113" s="126"/>
      <c r="B113" s="60"/>
      <c r="C113" s="60"/>
      <c r="D113" s="127"/>
    </row>
    <row r="114" spans="1:4" x14ac:dyDescent="0.3">
      <c r="A114" s="126"/>
      <c r="B114" s="60"/>
      <c r="C114" s="60"/>
      <c r="D114" s="127"/>
    </row>
    <row r="115" spans="1:4" x14ac:dyDescent="0.3">
      <c r="A115" s="126"/>
      <c r="B115" s="60"/>
      <c r="C115" s="60"/>
      <c r="D115" s="127"/>
    </row>
    <row r="116" spans="1:4" x14ac:dyDescent="0.3">
      <c r="A116" s="126"/>
      <c r="B116" s="60"/>
      <c r="C116" s="60"/>
      <c r="D116" s="127"/>
    </row>
    <row r="117" spans="1:4" x14ac:dyDescent="0.3">
      <c r="A117" s="126"/>
      <c r="B117" s="60"/>
      <c r="C117" s="60"/>
      <c r="D117" s="127"/>
    </row>
    <row r="118" spans="1:4" x14ac:dyDescent="0.3">
      <c r="A118" s="126"/>
      <c r="B118" s="60"/>
      <c r="C118" s="60"/>
      <c r="D118" s="127"/>
    </row>
    <row r="119" spans="1:4" x14ac:dyDescent="0.3">
      <c r="A119" s="126"/>
      <c r="B119" s="60"/>
      <c r="C119" s="60"/>
      <c r="D119" s="127"/>
    </row>
    <row r="120" spans="1:4" x14ac:dyDescent="0.3">
      <c r="A120" s="126"/>
      <c r="B120" s="60"/>
      <c r="C120" s="60"/>
      <c r="D120" s="127"/>
    </row>
    <row r="121" spans="1:4" x14ac:dyDescent="0.3">
      <c r="A121" s="126"/>
      <c r="B121" s="60"/>
      <c r="C121" s="60"/>
      <c r="D121" s="127"/>
    </row>
    <row r="122" spans="1:4" x14ac:dyDescent="0.3">
      <c r="A122" s="126"/>
      <c r="B122" s="60"/>
      <c r="C122" s="60"/>
      <c r="D122" s="127"/>
    </row>
    <row r="123" spans="1:4" x14ac:dyDescent="0.3">
      <c r="A123" s="126"/>
      <c r="B123" s="60"/>
      <c r="C123" s="60"/>
      <c r="D123" s="127"/>
    </row>
    <row r="124" spans="1:4" x14ac:dyDescent="0.3">
      <c r="A124" s="126"/>
      <c r="B124" s="60"/>
      <c r="C124" s="60"/>
      <c r="D124" s="127"/>
    </row>
    <row r="125" spans="1:4" x14ac:dyDescent="0.3">
      <c r="A125" s="126"/>
      <c r="B125" s="60"/>
      <c r="C125" s="60"/>
      <c r="D125" s="127"/>
    </row>
    <row r="126" spans="1:4" x14ac:dyDescent="0.3">
      <c r="A126" s="126"/>
      <c r="B126" s="60"/>
      <c r="C126" s="60"/>
      <c r="D126" s="127"/>
    </row>
    <row r="127" spans="1:4" x14ac:dyDescent="0.3">
      <c r="A127" s="126"/>
      <c r="B127" s="60"/>
      <c r="C127" s="60"/>
      <c r="D127" s="127"/>
    </row>
    <row r="128" spans="1:4" x14ac:dyDescent="0.3">
      <c r="A128" s="126"/>
      <c r="B128" s="60"/>
      <c r="C128" s="60"/>
      <c r="D128" s="127"/>
    </row>
    <row r="129" spans="1:4" x14ac:dyDescent="0.3">
      <c r="A129" s="126"/>
      <c r="B129" s="60"/>
      <c r="C129" s="60"/>
      <c r="D129" s="127"/>
    </row>
    <row r="130" spans="1:4" x14ac:dyDescent="0.3">
      <c r="A130" s="126"/>
      <c r="B130" s="60"/>
      <c r="C130" s="60"/>
      <c r="D130" s="127"/>
    </row>
    <row r="131" spans="1:4" x14ac:dyDescent="0.3">
      <c r="A131" s="126"/>
      <c r="B131" s="60"/>
      <c r="C131" s="60"/>
      <c r="D131" s="127"/>
    </row>
    <row r="132" spans="1:4" x14ac:dyDescent="0.3">
      <c r="A132" s="126"/>
      <c r="B132" s="60"/>
      <c r="C132" s="60"/>
      <c r="D132" s="127"/>
    </row>
    <row r="133" spans="1:4" x14ac:dyDescent="0.3">
      <c r="A133" s="126"/>
      <c r="B133" s="60"/>
      <c r="C133" s="60"/>
      <c r="D133" s="127"/>
    </row>
    <row r="134" spans="1:4" x14ac:dyDescent="0.3">
      <c r="A134" s="126"/>
      <c r="B134" s="60"/>
      <c r="C134" s="60"/>
      <c r="D134" s="127"/>
    </row>
    <row r="135" spans="1:4" x14ac:dyDescent="0.3">
      <c r="A135" s="126"/>
      <c r="B135" s="60"/>
      <c r="C135" s="60"/>
      <c r="D135" s="127"/>
    </row>
    <row r="136" spans="1:4" x14ac:dyDescent="0.3">
      <c r="A136" s="126"/>
      <c r="B136" s="60"/>
      <c r="C136" s="60"/>
      <c r="D136" s="127"/>
    </row>
    <row r="137" spans="1:4" x14ac:dyDescent="0.3">
      <c r="A137" s="126"/>
      <c r="B137" s="60"/>
      <c r="C137" s="60"/>
      <c r="D137" s="127"/>
    </row>
    <row r="138" spans="1:4" x14ac:dyDescent="0.3">
      <c r="A138" s="126"/>
      <c r="B138" s="60"/>
      <c r="C138" s="60"/>
      <c r="D138" s="127"/>
    </row>
    <row r="139" spans="1:4" x14ac:dyDescent="0.3">
      <c r="A139" s="126"/>
      <c r="B139" s="60"/>
      <c r="C139" s="60"/>
      <c r="D139" s="127"/>
    </row>
    <row r="140" spans="1:4" x14ac:dyDescent="0.3">
      <c r="A140" s="126"/>
      <c r="B140" s="60"/>
      <c r="C140" s="60"/>
      <c r="D140" s="127"/>
    </row>
    <row r="141" spans="1:4" x14ac:dyDescent="0.3">
      <c r="A141" s="126"/>
      <c r="B141" s="60"/>
      <c r="C141" s="60"/>
      <c r="D141" s="127"/>
    </row>
    <row r="142" spans="1:4" x14ac:dyDescent="0.3">
      <c r="A142" s="126"/>
      <c r="B142" s="60"/>
      <c r="C142" s="60"/>
      <c r="D142" s="127"/>
    </row>
    <row r="143" spans="1:4" x14ac:dyDescent="0.3">
      <c r="A143" s="126"/>
      <c r="B143" s="60"/>
      <c r="C143" s="60"/>
      <c r="D143" s="127"/>
    </row>
    <row r="144" spans="1:4" x14ac:dyDescent="0.3">
      <c r="A144" s="126"/>
      <c r="B144" s="60"/>
      <c r="C144" s="60"/>
      <c r="D144" s="127"/>
    </row>
    <row r="145" spans="1:4" x14ac:dyDescent="0.3">
      <c r="A145" s="126"/>
      <c r="B145" s="60"/>
      <c r="C145" s="60"/>
      <c r="D145" s="127"/>
    </row>
    <row r="146" spans="1:4" x14ac:dyDescent="0.3">
      <c r="A146" s="126"/>
      <c r="B146" s="60"/>
      <c r="C146" s="60"/>
      <c r="D146" s="127"/>
    </row>
    <row r="147" spans="1:4" x14ac:dyDescent="0.3">
      <c r="A147" s="126"/>
      <c r="B147" s="60"/>
      <c r="C147" s="60"/>
      <c r="D147" s="127"/>
    </row>
    <row r="148" spans="1:4" x14ac:dyDescent="0.3">
      <c r="A148" s="126"/>
      <c r="B148" s="60"/>
      <c r="C148" s="60"/>
      <c r="D148" s="127"/>
    </row>
    <row r="149" spans="1:4" x14ac:dyDescent="0.3">
      <c r="A149" s="126"/>
      <c r="B149" s="60"/>
      <c r="C149" s="60"/>
      <c r="D149" s="127"/>
    </row>
    <row r="150" spans="1:4" x14ac:dyDescent="0.3">
      <c r="A150" s="126"/>
      <c r="B150" s="60"/>
      <c r="C150" s="60"/>
      <c r="D150" s="127"/>
    </row>
    <row r="151" spans="1:4" x14ac:dyDescent="0.3">
      <c r="A151" s="126"/>
      <c r="B151" s="60"/>
      <c r="C151" s="60"/>
      <c r="D151" s="127"/>
    </row>
    <row r="152" spans="1:4" x14ac:dyDescent="0.3">
      <c r="A152" s="126"/>
      <c r="B152" s="60"/>
      <c r="C152" s="60"/>
      <c r="D152" s="127"/>
    </row>
    <row r="153" spans="1:4" x14ac:dyDescent="0.3">
      <c r="A153" s="126"/>
      <c r="B153" s="60"/>
      <c r="C153" s="60"/>
      <c r="D153" s="127"/>
    </row>
    <row r="154" spans="1:4" x14ac:dyDescent="0.3">
      <c r="A154" s="126"/>
      <c r="B154" s="60"/>
      <c r="C154" s="60"/>
      <c r="D154" s="127"/>
    </row>
    <row r="155" spans="1:4" x14ac:dyDescent="0.3">
      <c r="A155" s="126"/>
      <c r="B155" s="60"/>
      <c r="C155" s="60"/>
      <c r="D155" s="127"/>
    </row>
    <row r="156" spans="1:4" x14ac:dyDescent="0.3">
      <c r="A156" s="126"/>
      <c r="B156" s="60"/>
      <c r="C156" s="60"/>
      <c r="D156" s="127"/>
    </row>
    <row r="157" spans="1:4" x14ac:dyDescent="0.3">
      <c r="A157" s="126"/>
      <c r="B157" s="60"/>
      <c r="C157" s="60"/>
      <c r="D157" s="127"/>
    </row>
    <row r="158" spans="1:4" x14ac:dyDescent="0.3">
      <c r="A158" s="126"/>
      <c r="B158" s="60"/>
      <c r="C158" s="60"/>
      <c r="D158" s="127"/>
    </row>
    <row r="159" spans="1:4" x14ac:dyDescent="0.3">
      <c r="A159" s="126"/>
      <c r="B159" s="60"/>
      <c r="C159" s="60"/>
      <c r="D159" s="127"/>
    </row>
    <row r="160" spans="1:4" x14ac:dyDescent="0.3">
      <c r="A160" s="126"/>
      <c r="B160" s="60"/>
      <c r="C160" s="60"/>
      <c r="D160" s="127"/>
    </row>
    <row r="161" spans="1:4" x14ac:dyDescent="0.3">
      <c r="A161" s="126"/>
      <c r="B161" s="60"/>
      <c r="C161" s="60"/>
      <c r="D161" s="127"/>
    </row>
    <row r="162" spans="1:4" x14ac:dyDescent="0.3">
      <c r="A162" s="126"/>
      <c r="B162" s="60"/>
      <c r="C162" s="60"/>
      <c r="D162" s="127"/>
    </row>
    <row r="163" spans="1:4" x14ac:dyDescent="0.3">
      <c r="A163" s="126"/>
      <c r="B163" s="60"/>
      <c r="C163" s="60"/>
      <c r="D163" s="127"/>
    </row>
    <row r="164" spans="1:4" x14ac:dyDescent="0.3">
      <c r="A164" s="126"/>
      <c r="B164" s="60"/>
      <c r="C164" s="60"/>
      <c r="D164" s="127"/>
    </row>
    <row r="165" spans="1:4" x14ac:dyDescent="0.3">
      <c r="A165" s="126"/>
      <c r="B165" s="60"/>
      <c r="C165" s="60"/>
      <c r="D165" s="127"/>
    </row>
    <row r="166" spans="1:4" x14ac:dyDescent="0.3">
      <c r="A166" s="126"/>
      <c r="B166" s="60"/>
      <c r="C166" s="60"/>
      <c r="D166" s="127"/>
    </row>
    <row r="167" spans="1:4" x14ac:dyDescent="0.3">
      <c r="A167" s="126"/>
      <c r="B167" s="60"/>
      <c r="C167" s="60"/>
      <c r="D167" s="127"/>
    </row>
    <row r="168" spans="1:4" x14ac:dyDescent="0.3">
      <c r="A168" s="126"/>
      <c r="B168" s="60"/>
      <c r="C168" s="60"/>
      <c r="D168" s="127"/>
    </row>
    <row r="169" spans="1:4" x14ac:dyDescent="0.3">
      <c r="A169" s="126"/>
      <c r="B169" s="60"/>
      <c r="C169" s="60"/>
      <c r="D169" s="127"/>
    </row>
    <row r="170" spans="1:4" x14ac:dyDescent="0.3">
      <c r="A170" s="126"/>
      <c r="B170" s="60"/>
      <c r="C170" s="60"/>
      <c r="D170" s="127"/>
    </row>
    <row r="171" spans="1:4" x14ac:dyDescent="0.3">
      <c r="A171" s="126"/>
      <c r="B171" s="60"/>
      <c r="C171" s="60"/>
      <c r="D171" s="127"/>
    </row>
    <row r="172" spans="1:4" x14ac:dyDescent="0.3">
      <c r="A172" s="126"/>
      <c r="B172" s="60"/>
      <c r="C172" s="60"/>
      <c r="D172" s="127"/>
    </row>
    <row r="173" spans="1:4" x14ac:dyDescent="0.3">
      <c r="A173" s="126"/>
      <c r="B173" s="60"/>
      <c r="C173" s="60"/>
      <c r="D173" s="127"/>
    </row>
    <row r="174" spans="1:4" x14ac:dyDescent="0.3">
      <c r="A174" s="126"/>
      <c r="B174" s="60"/>
      <c r="C174" s="60"/>
      <c r="D174" s="127"/>
    </row>
    <row r="175" spans="1:4" x14ac:dyDescent="0.3">
      <c r="A175" s="126"/>
      <c r="B175" s="60"/>
      <c r="C175" s="60"/>
      <c r="D175" s="127"/>
    </row>
    <row r="176" spans="1:4" x14ac:dyDescent="0.3">
      <c r="A176" s="126"/>
      <c r="B176" s="60"/>
      <c r="C176" s="60"/>
      <c r="D176" s="127"/>
    </row>
    <row r="177" spans="1:4" x14ac:dyDescent="0.3">
      <c r="A177" s="126"/>
      <c r="B177" s="60"/>
      <c r="C177" s="60"/>
      <c r="D177" s="127"/>
    </row>
    <row r="178" spans="1:4" x14ac:dyDescent="0.3">
      <c r="A178" s="126"/>
      <c r="B178" s="60"/>
      <c r="C178" s="60"/>
      <c r="D178" s="127"/>
    </row>
    <row r="179" spans="1:4" x14ac:dyDescent="0.3">
      <c r="A179" s="126"/>
      <c r="B179" s="60"/>
      <c r="C179" s="60"/>
      <c r="D179" s="127"/>
    </row>
    <row r="180" spans="1:4" x14ac:dyDescent="0.3">
      <c r="A180" s="126"/>
      <c r="B180" s="60"/>
      <c r="C180" s="60"/>
      <c r="D180" s="127"/>
    </row>
    <row r="181" spans="1:4" x14ac:dyDescent="0.3">
      <c r="A181" s="126"/>
      <c r="B181" s="60"/>
      <c r="C181" s="60"/>
      <c r="D181" s="127"/>
    </row>
    <row r="182" spans="1:4" x14ac:dyDescent="0.3">
      <c r="A182" s="126"/>
      <c r="B182" s="60"/>
      <c r="C182" s="60"/>
      <c r="D182" s="127"/>
    </row>
    <row r="183" spans="1:4" x14ac:dyDescent="0.3">
      <c r="A183" s="126"/>
      <c r="B183" s="60"/>
      <c r="C183" s="60"/>
      <c r="D183" s="127"/>
    </row>
    <row r="184" spans="1:4" x14ac:dyDescent="0.3">
      <c r="A184" s="126"/>
      <c r="B184" s="60"/>
      <c r="C184" s="60"/>
      <c r="D184" s="127"/>
    </row>
    <row r="185" spans="1:4" x14ac:dyDescent="0.3">
      <c r="A185" s="126"/>
      <c r="B185" s="60"/>
      <c r="C185" s="60"/>
      <c r="D185" s="127"/>
    </row>
    <row r="186" spans="1:4" x14ac:dyDescent="0.3">
      <c r="A186" s="126"/>
      <c r="B186" s="60"/>
      <c r="C186" s="60"/>
      <c r="D186" s="127"/>
    </row>
    <row r="187" spans="1:4" x14ac:dyDescent="0.3">
      <c r="A187" s="126"/>
      <c r="B187" s="60"/>
      <c r="C187" s="60"/>
      <c r="D187" s="127"/>
    </row>
    <row r="188" spans="1:4" x14ac:dyDescent="0.3">
      <c r="A188" s="126"/>
      <c r="B188" s="60"/>
      <c r="C188" s="60"/>
      <c r="D188" s="127"/>
    </row>
    <row r="189" spans="1:4" x14ac:dyDescent="0.3">
      <c r="A189" s="126"/>
      <c r="B189" s="60"/>
      <c r="C189" s="60"/>
      <c r="D189" s="127"/>
    </row>
    <row r="190" spans="1:4" x14ac:dyDescent="0.3">
      <c r="A190" s="126"/>
      <c r="B190" s="60"/>
      <c r="C190" s="60"/>
      <c r="D190" s="127"/>
    </row>
    <row r="191" spans="1:4" x14ac:dyDescent="0.3">
      <c r="A191" s="126"/>
      <c r="B191" s="60"/>
      <c r="C191" s="60"/>
      <c r="D191" s="127"/>
    </row>
    <row r="192" spans="1:4" x14ac:dyDescent="0.3">
      <c r="A192" s="126"/>
      <c r="B192" s="60"/>
      <c r="C192" s="60"/>
      <c r="D192" s="127"/>
    </row>
    <row r="193" spans="1:4" x14ac:dyDescent="0.3">
      <c r="A193" s="126"/>
      <c r="B193" s="60"/>
      <c r="C193" s="60"/>
      <c r="D193" s="127"/>
    </row>
    <row r="194" spans="1:4" x14ac:dyDescent="0.3">
      <c r="A194" s="126"/>
      <c r="B194" s="60"/>
      <c r="C194" s="60"/>
      <c r="D194" s="127"/>
    </row>
    <row r="195" spans="1:4" x14ac:dyDescent="0.3">
      <c r="A195" s="126"/>
      <c r="B195" s="60"/>
      <c r="C195" s="60"/>
      <c r="D195" s="127"/>
    </row>
    <row r="196" spans="1:4" x14ac:dyDescent="0.3">
      <c r="A196" s="126"/>
      <c r="B196" s="60"/>
      <c r="C196" s="60"/>
      <c r="D196" s="127"/>
    </row>
    <row r="197" spans="1:4" x14ac:dyDescent="0.3">
      <c r="A197" s="126"/>
      <c r="B197" s="60"/>
      <c r="C197" s="60"/>
      <c r="D197" s="127"/>
    </row>
    <row r="198" spans="1:4" x14ac:dyDescent="0.3">
      <c r="A198" s="126"/>
      <c r="B198" s="60"/>
      <c r="C198" s="60"/>
      <c r="D198" s="127"/>
    </row>
    <row r="199" spans="1:4" x14ac:dyDescent="0.3">
      <c r="A199" s="126"/>
      <c r="B199" s="60"/>
      <c r="C199" s="60"/>
      <c r="D199" s="127"/>
    </row>
    <row r="200" spans="1:4" x14ac:dyDescent="0.3">
      <c r="A200" s="126"/>
      <c r="B200" s="60"/>
      <c r="C200" s="60"/>
      <c r="D200" s="127"/>
    </row>
    <row r="201" spans="1:4" x14ac:dyDescent="0.3">
      <c r="A201" s="126"/>
      <c r="B201" s="60"/>
      <c r="C201" s="60"/>
      <c r="D201" s="127"/>
    </row>
    <row r="202" spans="1:4" x14ac:dyDescent="0.3">
      <c r="A202" s="126"/>
      <c r="B202" s="60"/>
      <c r="C202" s="60"/>
      <c r="D202" s="127"/>
    </row>
    <row r="203" spans="1:4" x14ac:dyDescent="0.3">
      <c r="A203" s="126"/>
      <c r="B203" s="60"/>
      <c r="C203" s="60"/>
      <c r="D203" s="127"/>
    </row>
    <row r="204" spans="1:4" x14ac:dyDescent="0.3">
      <c r="A204" s="126"/>
      <c r="B204" s="60"/>
      <c r="C204" s="60"/>
      <c r="D204" s="127"/>
    </row>
    <row r="205" spans="1:4" x14ac:dyDescent="0.3">
      <c r="A205" s="126"/>
      <c r="B205" s="60"/>
      <c r="C205" s="60"/>
      <c r="D205" s="127"/>
    </row>
    <row r="206" spans="1:4" x14ac:dyDescent="0.3">
      <c r="A206" s="126"/>
      <c r="B206" s="60"/>
      <c r="C206" s="60"/>
      <c r="D206" s="127"/>
    </row>
    <row r="207" spans="1:4" x14ac:dyDescent="0.3">
      <c r="A207" s="126"/>
      <c r="B207" s="60"/>
      <c r="C207" s="60"/>
      <c r="D207" s="127"/>
    </row>
    <row r="208" spans="1:4" x14ac:dyDescent="0.3">
      <c r="A208" s="126"/>
      <c r="B208" s="60"/>
      <c r="C208" s="60"/>
      <c r="D208" s="127"/>
    </row>
    <row r="209" spans="1:4" x14ac:dyDescent="0.3">
      <c r="A209" s="126"/>
      <c r="B209" s="60"/>
      <c r="C209" s="60"/>
      <c r="D209" s="127"/>
    </row>
    <row r="210" spans="1:4" x14ac:dyDescent="0.3">
      <c r="A210" s="126"/>
      <c r="B210" s="60"/>
      <c r="C210" s="60"/>
      <c r="D210" s="127"/>
    </row>
    <row r="211" spans="1:4" x14ac:dyDescent="0.3">
      <c r="A211" s="126"/>
      <c r="B211" s="60"/>
      <c r="C211" s="60"/>
      <c r="D211" s="127"/>
    </row>
    <row r="212" spans="1:4" x14ac:dyDescent="0.3">
      <c r="A212" s="126"/>
      <c r="B212" s="60"/>
      <c r="C212" s="60"/>
      <c r="D212" s="127"/>
    </row>
    <row r="213" spans="1:4" x14ac:dyDescent="0.3">
      <c r="A213" s="126"/>
      <c r="B213" s="60"/>
      <c r="C213" s="60"/>
      <c r="D213" s="127"/>
    </row>
    <row r="214" spans="1:4" x14ac:dyDescent="0.3">
      <c r="A214" s="126"/>
      <c r="B214" s="60"/>
      <c r="C214" s="60"/>
      <c r="D214" s="127"/>
    </row>
    <row r="215" spans="1:4" x14ac:dyDescent="0.3">
      <c r="A215" s="126"/>
      <c r="B215" s="60"/>
      <c r="C215" s="60"/>
      <c r="D215" s="127"/>
    </row>
    <row r="216" spans="1:4" x14ac:dyDescent="0.3">
      <c r="A216" s="126"/>
      <c r="B216" s="60"/>
      <c r="C216" s="60"/>
      <c r="D216" s="127"/>
    </row>
    <row r="217" spans="1:4" x14ac:dyDescent="0.3">
      <c r="A217" s="126"/>
      <c r="B217" s="60"/>
      <c r="C217" s="60"/>
      <c r="D217" s="127"/>
    </row>
    <row r="218" spans="1:4" x14ac:dyDescent="0.3">
      <c r="A218" s="126"/>
      <c r="B218" s="60"/>
      <c r="C218" s="60"/>
      <c r="D218" s="127"/>
    </row>
    <row r="219" spans="1:4" x14ac:dyDescent="0.3">
      <c r="A219" s="126"/>
      <c r="B219" s="60"/>
      <c r="C219" s="60"/>
      <c r="D219" s="127"/>
    </row>
    <row r="220" spans="1:4" x14ac:dyDescent="0.3">
      <c r="A220" s="126"/>
      <c r="B220" s="60"/>
      <c r="C220" s="60"/>
      <c r="D220" s="127"/>
    </row>
    <row r="221" spans="1:4" x14ac:dyDescent="0.3">
      <c r="A221" s="126"/>
      <c r="B221" s="60"/>
      <c r="C221" s="60"/>
      <c r="D221" s="127"/>
    </row>
    <row r="222" spans="1:4" x14ac:dyDescent="0.3">
      <c r="A222" s="126"/>
      <c r="B222" s="60"/>
      <c r="C222" s="60"/>
      <c r="D222" s="127"/>
    </row>
    <row r="223" spans="1:4" x14ac:dyDescent="0.3">
      <c r="A223" s="126"/>
      <c r="B223" s="60"/>
      <c r="C223" s="60"/>
      <c r="D223" s="127"/>
    </row>
    <row r="224" spans="1:4" x14ac:dyDescent="0.3">
      <c r="A224" s="126"/>
      <c r="B224" s="60"/>
      <c r="C224" s="60"/>
      <c r="D224" s="127"/>
    </row>
    <row r="225" spans="1:4" x14ac:dyDescent="0.3">
      <c r="A225" s="126"/>
      <c r="B225" s="60"/>
      <c r="C225" s="60"/>
      <c r="D225" s="127"/>
    </row>
    <row r="226" spans="1:4" x14ac:dyDescent="0.3">
      <c r="A226" s="126"/>
      <c r="B226" s="60"/>
      <c r="C226" s="60"/>
      <c r="D226" s="127"/>
    </row>
    <row r="227" spans="1:4" x14ac:dyDescent="0.3">
      <c r="A227" s="126"/>
      <c r="B227" s="60"/>
      <c r="C227" s="60"/>
      <c r="D227" s="127"/>
    </row>
    <row r="228" spans="1:4" x14ac:dyDescent="0.3">
      <c r="A228" s="126"/>
      <c r="B228" s="60"/>
      <c r="C228" s="60"/>
      <c r="D228" s="127"/>
    </row>
    <row r="229" spans="1:4" x14ac:dyDescent="0.3">
      <c r="A229" s="126"/>
      <c r="B229" s="60"/>
      <c r="C229" s="60"/>
      <c r="D229" s="127"/>
    </row>
    <row r="230" spans="1:4" x14ac:dyDescent="0.3">
      <c r="A230" s="126"/>
      <c r="B230" s="60"/>
      <c r="C230" s="60"/>
      <c r="D230" s="127"/>
    </row>
    <row r="231" spans="1:4" x14ac:dyDescent="0.3">
      <c r="A231" s="126"/>
      <c r="B231" s="60"/>
      <c r="C231" s="60"/>
      <c r="D231" s="127"/>
    </row>
    <row r="232" spans="1:4" x14ac:dyDescent="0.3">
      <c r="A232" s="126"/>
      <c r="B232" s="60"/>
      <c r="C232" s="60"/>
      <c r="D232" s="127"/>
    </row>
    <row r="233" spans="1:4" x14ac:dyDescent="0.3">
      <c r="A233" s="126"/>
      <c r="B233" s="60"/>
      <c r="C233" s="60"/>
      <c r="D233" s="127"/>
    </row>
    <row r="234" spans="1:4" x14ac:dyDescent="0.3">
      <c r="A234" s="126"/>
      <c r="B234" s="60"/>
      <c r="C234" s="60"/>
      <c r="D234" s="127"/>
    </row>
    <row r="235" spans="1:4" x14ac:dyDescent="0.3">
      <c r="A235" s="126"/>
      <c r="B235" s="60"/>
      <c r="C235" s="60"/>
      <c r="D235" s="127"/>
    </row>
    <row r="236" spans="1:4" x14ac:dyDescent="0.3">
      <c r="A236" s="126"/>
      <c r="B236" s="60"/>
      <c r="C236" s="60"/>
      <c r="D236" s="127"/>
    </row>
    <row r="237" spans="1:4" x14ac:dyDescent="0.3">
      <c r="A237" s="126"/>
      <c r="B237" s="60"/>
      <c r="C237" s="60"/>
      <c r="D237" s="127"/>
    </row>
    <row r="238" spans="1:4" x14ac:dyDescent="0.3">
      <c r="A238" s="126"/>
      <c r="B238" s="60"/>
      <c r="C238" s="60"/>
      <c r="D238" s="127"/>
    </row>
    <row r="239" spans="1:4" x14ac:dyDescent="0.3">
      <c r="A239" s="126"/>
      <c r="B239" s="60"/>
      <c r="C239" s="60"/>
      <c r="D239" s="127"/>
    </row>
    <row r="240" spans="1:4" x14ac:dyDescent="0.3">
      <c r="A240" s="126"/>
      <c r="B240" s="60"/>
      <c r="C240" s="60"/>
      <c r="D240" s="127"/>
    </row>
    <row r="241" spans="1:4" x14ac:dyDescent="0.3">
      <c r="A241" s="126"/>
      <c r="B241" s="60"/>
      <c r="C241" s="60"/>
      <c r="D241" s="127"/>
    </row>
    <row r="242" spans="1:4" x14ac:dyDescent="0.3">
      <c r="A242" s="126"/>
      <c r="B242" s="60"/>
      <c r="C242" s="60"/>
      <c r="D242" s="127"/>
    </row>
    <row r="243" spans="1:4" x14ac:dyDescent="0.3">
      <c r="A243" s="126"/>
      <c r="B243" s="60"/>
      <c r="C243" s="60"/>
      <c r="D243" s="127"/>
    </row>
    <row r="244" spans="1:4" x14ac:dyDescent="0.3">
      <c r="A244" s="126"/>
      <c r="B244" s="60"/>
      <c r="C244" s="60"/>
      <c r="D244" s="127"/>
    </row>
    <row r="245" spans="1:4" x14ac:dyDescent="0.3">
      <c r="A245" s="126"/>
      <c r="B245" s="60"/>
      <c r="C245" s="60"/>
      <c r="D245" s="127"/>
    </row>
    <row r="246" spans="1:4" x14ac:dyDescent="0.3">
      <c r="A246" s="126"/>
      <c r="B246" s="60"/>
      <c r="C246" s="60"/>
      <c r="D246" s="127"/>
    </row>
    <row r="247" spans="1:4" x14ac:dyDescent="0.3">
      <c r="A247" s="126"/>
      <c r="B247" s="60"/>
      <c r="C247" s="60"/>
      <c r="D247" s="127"/>
    </row>
    <row r="248" spans="1:4" x14ac:dyDescent="0.3">
      <c r="A248" s="126"/>
      <c r="B248" s="60"/>
      <c r="C248" s="60"/>
      <c r="D248" s="127"/>
    </row>
    <row r="249" spans="1:4" x14ac:dyDescent="0.3">
      <c r="A249" s="126"/>
      <c r="B249" s="60"/>
      <c r="C249" s="60"/>
      <c r="D249" s="127"/>
    </row>
    <row r="250" spans="1:4" x14ac:dyDescent="0.3">
      <c r="A250" s="126"/>
      <c r="B250" s="60"/>
      <c r="C250" s="60"/>
      <c r="D250" s="127"/>
    </row>
    <row r="251" spans="1:4" x14ac:dyDescent="0.3">
      <c r="A251" s="126"/>
      <c r="B251" s="60"/>
      <c r="C251" s="60"/>
      <c r="D251" s="127"/>
    </row>
    <row r="252" spans="1:4" x14ac:dyDescent="0.3">
      <c r="A252" s="126"/>
      <c r="B252" s="60"/>
      <c r="C252" s="60"/>
      <c r="D252" s="127"/>
    </row>
    <row r="253" spans="1:4" x14ac:dyDescent="0.3">
      <c r="A253" s="126"/>
      <c r="B253" s="60"/>
      <c r="C253" s="60"/>
      <c r="D253" s="127"/>
    </row>
    <row r="254" spans="1:4" x14ac:dyDescent="0.3">
      <c r="A254" s="126"/>
      <c r="B254" s="60"/>
      <c r="C254" s="60"/>
      <c r="D254" s="127"/>
    </row>
    <row r="255" spans="1:4" x14ac:dyDescent="0.3">
      <c r="A255" s="126"/>
      <c r="B255" s="60"/>
      <c r="C255" s="60"/>
      <c r="D255" s="127"/>
    </row>
    <row r="256" spans="1:4" x14ac:dyDescent="0.3">
      <c r="A256" s="126"/>
      <c r="B256" s="60"/>
      <c r="C256" s="60"/>
      <c r="D256" s="127"/>
    </row>
    <row r="257" spans="1:4" x14ac:dyDescent="0.3">
      <c r="A257" s="126"/>
      <c r="B257" s="60"/>
      <c r="C257" s="60"/>
      <c r="D257" s="127"/>
    </row>
    <row r="258" spans="1:4" x14ac:dyDescent="0.3">
      <c r="A258" s="126"/>
      <c r="B258" s="60"/>
      <c r="C258" s="60"/>
      <c r="D258" s="127"/>
    </row>
    <row r="259" spans="1:4" x14ac:dyDescent="0.3">
      <c r="A259" s="126"/>
      <c r="B259" s="60"/>
      <c r="C259" s="60"/>
      <c r="D259" s="127"/>
    </row>
    <row r="260" spans="1:4" x14ac:dyDescent="0.3">
      <c r="A260" s="126"/>
      <c r="B260" s="60"/>
      <c r="C260" s="60"/>
      <c r="D260" s="127"/>
    </row>
    <row r="261" spans="1:4" x14ac:dyDescent="0.3">
      <c r="A261" s="126"/>
      <c r="B261" s="60"/>
      <c r="C261" s="60"/>
      <c r="D261" s="127"/>
    </row>
    <row r="262" spans="1:4" x14ac:dyDescent="0.3">
      <c r="A262" s="126"/>
      <c r="B262" s="60"/>
      <c r="C262" s="60"/>
      <c r="D262" s="127"/>
    </row>
    <row r="263" spans="1:4" x14ac:dyDescent="0.3">
      <c r="A263" s="126"/>
      <c r="B263" s="60"/>
      <c r="C263" s="60"/>
      <c r="D263" s="127"/>
    </row>
    <row r="264" spans="1:4" x14ac:dyDescent="0.3">
      <c r="A264" s="126"/>
      <c r="B264" s="60"/>
      <c r="C264" s="60"/>
      <c r="D264" s="127"/>
    </row>
    <row r="265" spans="1:4" x14ac:dyDescent="0.3">
      <c r="A265" s="126"/>
      <c r="B265" s="60"/>
      <c r="C265" s="60"/>
      <c r="D265" s="127"/>
    </row>
    <row r="266" spans="1:4" x14ac:dyDescent="0.3">
      <c r="A266" s="126"/>
      <c r="B266" s="60"/>
      <c r="C266" s="60"/>
      <c r="D266" s="127"/>
    </row>
    <row r="267" spans="1:4" x14ac:dyDescent="0.3">
      <c r="A267" s="126"/>
      <c r="B267" s="60"/>
      <c r="C267" s="60"/>
      <c r="D267" s="127"/>
    </row>
    <row r="268" spans="1:4" x14ac:dyDescent="0.3">
      <c r="A268" s="126"/>
      <c r="B268" s="60"/>
      <c r="C268" s="60"/>
      <c r="D268" s="127"/>
    </row>
    <row r="269" spans="1:4" x14ac:dyDescent="0.3">
      <c r="A269" s="126"/>
      <c r="B269" s="60"/>
      <c r="C269" s="60"/>
      <c r="D269" s="127"/>
    </row>
    <row r="270" spans="1:4" x14ac:dyDescent="0.3">
      <c r="A270" s="126"/>
      <c r="B270" s="60"/>
      <c r="C270" s="60"/>
      <c r="D270" s="127"/>
    </row>
    <row r="271" spans="1:4" x14ac:dyDescent="0.3">
      <c r="A271" s="126"/>
      <c r="B271" s="60"/>
      <c r="C271" s="60"/>
      <c r="D271" s="127"/>
    </row>
    <row r="272" spans="1:4" x14ac:dyDescent="0.3">
      <c r="A272" s="126"/>
      <c r="B272" s="60"/>
      <c r="C272" s="60"/>
      <c r="D272" s="127"/>
    </row>
    <row r="273" spans="1:4" x14ac:dyDescent="0.3">
      <c r="A273" s="126"/>
      <c r="B273" s="60"/>
      <c r="C273" s="60"/>
      <c r="D273" s="127"/>
    </row>
    <row r="274" spans="1:4" x14ac:dyDescent="0.3">
      <c r="A274" s="126"/>
      <c r="B274" s="60"/>
      <c r="C274" s="60"/>
      <c r="D274" s="127"/>
    </row>
    <row r="275" spans="1:4" x14ac:dyDescent="0.3">
      <c r="A275" s="126"/>
      <c r="B275" s="60"/>
      <c r="C275" s="60"/>
      <c r="D275" s="127"/>
    </row>
    <row r="276" spans="1:4" x14ac:dyDescent="0.3">
      <c r="A276" s="126"/>
      <c r="B276" s="60"/>
      <c r="C276" s="60"/>
      <c r="D276" s="127"/>
    </row>
    <row r="277" spans="1:4" x14ac:dyDescent="0.3">
      <c r="A277" s="126"/>
      <c r="B277" s="60"/>
      <c r="C277" s="60"/>
      <c r="D277" s="127"/>
    </row>
    <row r="278" spans="1:4" x14ac:dyDescent="0.3">
      <c r="A278" s="126"/>
      <c r="B278" s="60"/>
      <c r="C278" s="60"/>
      <c r="D278" s="127"/>
    </row>
    <row r="279" spans="1:4" x14ac:dyDescent="0.3">
      <c r="A279" s="126"/>
      <c r="B279" s="60"/>
      <c r="C279" s="60"/>
      <c r="D279" s="127"/>
    </row>
    <row r="280" spans="1:4" x14ac:dyDescent="0.3">
      <c r="A280" s="126"/>
      <c r="B280" s="60"/>
      <c r="C280" s="60"/>
      <c r="D280" s="127"/>
    </row>
    <row r="281" spans="1:4" x14ac:dyDescent="0.3">
      <c r="A281" s="126"/>
      <c r="B281" s="60"/>
      <c r="C281" s="60"/>
      <c r="D281" s="127"/>
    </row>
    <row r="282" spans="1:4" x14ac:dyDescent="0.3">
      <c r="A282" s="126"/>
      <c r="B282" s="60"/>
      <c r="C282" s="60"/>
      <c r="D282" s="127"/>
    </row>
    <row r="283" spans="1:4" x14ac:dyDescent="0.3">
      <c r="A283" s="126"/>
      <c r="B283" s="60"/>
      <c r="C283" s="60"/>
      <c r="D283" s="127"/>
    </row>
    <row r="284" spans="1:4" x14ac:dyDescent="0.3">
      <c r="A284" s="126"/>
      <c r="B284" s="60"/>
      <c r="C284" s="60"/>
      <c r="D284" s="127"/>
    </row>
    <row r="285" spans="1:4" x14ac:dyDescent="0.3">
      <c r="A285" s="126"/>
      <c r="B285" s="60"/>
      <c r="C285" s="60"/>
      <c r="D285" s="127"/>
    </row>
    <row r="286" spans="1:4" x14ac:dyDescent="0.3">
      <c r="A286" s="126"/>
      <c r="B286" s="60"/>
      <c r="C286" s="60"/>
      <c r="D286" s="127"/>
    </row>
    <row r="287" spans="1:4" x14ac:dyDescent="0.3">
      <c r="A287" s="126"/>
      <c r="B287" s="60"/>
      <c r="C287" s="60"/>
      <c r="D287" s="127"/>
    </row>
    <row r="288" spans="1:4" x14ac:dyDescent="0.3">
      <c r="A288" s="126"/>
      <c r="B288" s="60"/>
      <c r="C288" s="60"/>
      <c r="D288" s="127"/>
    </row>
    <row r="289" spans="1:4" x14ac:dyDescent="0.3">
      <c r="A289" s="126"/>
      <c r="B289" s="60"/>
      <c r="C289" s="60"/>
      <c r="D289" s="127"/>
    </row>
    <row r="290" spans="1:4" x14ac:dyDescent="0.3">
      <c r="A290" s="126"/>
      <c r="B290" s="60"/>
      <c r="C290" s="60"/>
      <c r="D290" s="127"/>
    </row>
    <row r="291" spans="1:4" x14ac:dyDescent="0.3">
      <c r="A291" s="126"/>
      <c r="B291" s="60"/>
      <c r="C291" s="60"/>
      <c r="D291" s="127"/>
    </row>
    <row r="292" spans="1:4" x14ac:dyDescent="0.3">
      <c r="A292" s="126"/>
      <c r="B292" s="60"/>
      <c r="C292" s="60"/>
      <c r="D292" s="127"/>
    </row>
    <row r="293" spans="1:4" x14ac:dyDescent="0.3">
      <c r="A293" s="126"/>
      <c r="B293" s="60"/>
      <c r="C293" s="60"/>
      <c r="D293" s="127"/>
    </row>
    <row r="294" spans="1:4" x14ac:dyDescent="0.3">
      <c r="A294" s="126"/>
      <c r="B294" s="60"/>
      <c r="C294" s="60"/>
      <c r="D294" s="127"/>
    </row>
  </sheetData>
  <pageMargins left="0.7" right="0.7" top="0.75" bottom="0.75" header="0.3" footer="0.3"/>
  <pageSetup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workbookViewId="0">
      <pane ySplit="1" topLeftCell="A11" activePane="bottomLeft" state="frozen"/>
      <selection pane="bottomLeft" activeCell="D11" sqref="D11"/>
    </sheetView>
  </sheetViews>
  <sheetFormatPr defaultRowHeight="14.4" x14ac:dyDescent="0.3"/>
  <cols>
    <col min="1" max="1" width="44.44140625" customWidth="1"/>
    <col min="2" max="5" width="3.44140625" style="17" bestFit="1" customWidth="1"/>
    <col min="6" max="7" width="3.44140625" style="17" customWidth="1"/>
    <col min="8" max="11" width="3.44140625" style="17" bestFit="1" customWidth="1"/>
    <col min="12" max="12" width="3.44140625" style="17" customWidth="1"/>
    <col min="13" max="14" width="3.44140625" style="17" bestFit="1" customWidth="1"/>
    <col min="15" max="15" width="3.44140625" style="17" customWidth="1"/>
    <col min="16" max="18" width="3.44140625" style="17" bestFit="1" customWidth="1"/>
    <col min="19" max="19" width="3.44140625" style="17" customWidth="1"/>
    <col min="20" max="24" width="3.44140625" style="17" bestFit="1" customWidth="1"/>
  </cols>
  <sheetData>
    <row r="1" spans="1:24" ht="163.19999999999999" x14ac:dyDescent="0.3">
      <c r="A1" s="114" t="s">
        <v>1003</v>
      </c>
      <c r="B1" s="116" t="s">
        <v>1004</v>
      </c>
      <c r="C1" s="116" t="s">
        <v>1005</v>
      </c>
      <c r="D1" s="116" t="s">
        <v>1006</v>
      </c>
      <c r="E1" s="116" t="s">
        <v>1007</v>
      </c>
      <c r="F1" s="116" t="s">
        <v>1008</v>
      </c>
      <c r="G1" s="116" t="s">
        <v>1009</v>
      </c>
      <c r="H1" s="116" t="s">
        <v>1010</v>
      </c>
      <c r="I1" s="116" t="s">
        <v>1011</v>
      </c>
      <c r="J1" s="116" t="s">
        <v>1012</v>
      </c>
      <c r="K1" s="116" t="s">
        <v>1013</v>
      </c>
      <c r="L1" s="116" t="s">
        <v>1014</v>
      </c>
      <c r="M1" s="116" t="s">
        <v>1015</v>
      </c>
      <c r="N1" s="116" t="s">
        <v>857</v>
      </c>
      <c r="O1" s="116" t="s">
        <v>1016</v>
      </c>
      <c r="P1" s="116" t="s">
        <v>1017</v>
      </c>
      <c r="Q1" s="116" t="s">
        <v>1018</v>
      </c>
      <c r="R1" s="116" t="s">
        <v>1019</v>
      </c>
      <c r="S1" s="116" t="s">
        <v>1020</v>
      </c>
      <c r="T1" s="116" t="s">
        <v>1021</v>
      </c>
      <c r="U1" s="116" t="s">
        <v>1022</v>
      </c>
      <c r="V1" s="116" t="s">
        <v>1023</v>
      </c>
      <c r="W1" s="116" t="s">
        <v>1024</v>
      </c>
      <c r="X1" s="116" t="s">
        <v>1025</v>
      </c>
    </row>
    <row r="2" spans="1:24" x14ac:dyDescent="0.3">
      <c r="A2" s="132" t="s">
        <v>1026</v>
      </c>
      <c r="B2" s="115" t="s">
        <v>1027</v>
      </c>
      <c r="C2" s="115" t="s">
        <v>1027</v>
      </c>
      <c r="D2" s="115" t="s">
        <v>1027</v>
      </c>
      <c r="E2" s="115" t="s">
        <v>1027</v>
      </c>
      <c r="F2" s="115" t="s">
        <v>1027</v>
      </c>
      <c r="G2" s="115" t="s">
        <v>1027</v>
      </c>
      <c r="H2" s="115" t="s">
        <v>1027</v>
      </c>
      <c r="I2" s="115" t="s">
        <v>1027</v>
      </c>
      <c r="J2" s="115" t="s">
        <v>1027</v>
      </c>
      <c r="K2" s="115" t="s">
        <v>1027</v>
      </c>
      <c r="L2" s="115"/>
      <c r="M2" s="115"/>
      <c r="N2" s="115"/>
      <c r="O2" s="115"/>
      <c r="P2" s="115" t="s">
        <v>1027</v>
      </c>
      <c r="Q2" s="115" t="s">
        <v>1027</v>
      </c>
      <c r="R2" s="115" t="s">
        <v>1027</v>
      </c>
      <c r="S2" s="115" t="s">
        <v>1027</v>
      </c>
      <c r="T2" s="115" t="s">
        <v>1027</v>
      </c>
      <c r="U2" s="115" t="s">
        <v>1027</v>
      </c>
      <c r="V2" s="115" t="s">
        <v>1027</v>
      </c>
      <c r="W2" s="115" t="s">
        <v>1027</v>
      </c>
      <c r="X2" s="115" t="s">
        <v>1027</v>
      </c>
    </row>
    <row r="3" spans="1:24" x14ac:dyDescent="0.3">
      <c r="A3" s="132" t="s">
        <v>1028</v>
      </c>
      <c r="B3" s="115"/>
      <c r="C3" s="115"/>
      <c r="D3" s="115"/>
      <c r="E3" s="115"/>
      <c r="F3" s="115"/>
      <c r="G3" s="115"/>
      <c r="H3" s="115"/>
      <c r="I3" s="115"/>
      <c r="J3" s="115"/>
      <c r="K3" s="115"/>
      <c r="L3" s="115"/>
      <c r="M3" s="115" t="s">
        <v>1027</v>
      </c>
      <c r="N3" s="115" t="s">
        <v>1027</v>
      </c>
      <c r="O3" s="115" t="s">
        <v>1027</v>
      </c>
      <c r="P3" s="115"/>
      <c r="Q3" s="115"/>
      <c r="R3" s="115"/>
      <c r="S3" s="115"/>
      <c r="T3" s="115"/>
      <c r="U3" s="115"/>
      <c r="V3" s="115" t="s">
        <v>86</v>
      </c>
      <c r="W3" s="115"/>
    </row>
    <row r="4" spans="1:24" x14ac:dyDescent="0.3">
      <c r="A4" t="s">
        <v>855</v>
      </c>
      <c r="N4" s="17" t="s">
        <v>1027</v>
      </c>
    </row>
    <row r="5" spans="1:24" x14ac:dyDescent="0.3">
      <c r="A5" t="s">
        <v>860</v>
      </c>
      <c r="B5" s="17" t="s">
        <v>1027</v>
      </c>
      <c r="C5" s="17" t="s">
        <v>1027</v>
      </c>
      <c r="D5" s="17" t="s">
        <v>1027</v>
      </c>
      <c r="E5" s="17" t="s">
        <v>1027</v>
      </c>
      <c r="F5" s="17" t="s">
        <v>1027</v>
      </c>
      <c r="G5" s="17" t="s">
        <v>1027</v>
      </c>
      <c r="H5" s="17" t="s">
        <v>1027</v>
      </c>
      <c r="I5" s="17" t="s">
        <v>1027</v>
      </c>
      <c r="J5" s="17" t="s">
        <v>1027</v>
      </c>
      <c r="K5" s="17" t="s">
        <v>1027</v>
      </c>
      <c r="L5" s="17" t="s">
        <v>1027</v>
      </c>
      <c r="M5" s="17" t="s">
        <v>1027</v>
      </c>
      <c r="O5" s="17" t="s">
        <v>1027</v>
      </c>
      <c r="P5" s="17" t="s">
        <v>1027</v>
      </c>
      <c r="Q5" s="17" t="s">
        <v>1027</v>
      </c>
      <c r="R5" s="17" t="s">
        <v>1027</v>
      </c>
      <c r="S5" s="17" t="s">
        <v>1027</v>
      </c>
      <c r="T5" s="17" t="s">
        <v>1027</v>
      </c>
      <c r="U5" s="17" t="s">
        <v>1027</v>
      </c>
      <c r="V5" s="17" t="s">
        <v>1027</v>
      </c>
      <c r="W5" s="17" t="s">
        <v>1027</v>
      </c>
      <c r="X5" s="17" t="s">
        <v>1027</v>
      </c>
    </row>
    <row r="6" spans="1:24" x14ac:dyDescent="0.3">
      <c r="A6" t="s">
        <v>863</v>
      </c>
      <c r="C6" s="17" t="s">
        <v>1027</v>
      </c>
      <c r="E6" s="17" t="s">
        <v>1027</v>
      </c>
      <c r="L6" s="17" t="s">
        <v>1027</v>
      </c>
      <c r="N6" s="17" t="s">
        <v>1027</v>
      </c>
      <c r="R6" s="17" t="s">
        <v>1027</v>
      </c>
      <c r="X6" s="17" t="s">
        <v>1027</v>
      </c>
    </row>
    <row r="7" spans="1:24" x14ac:dyDescent="0.3">
      <c r="A7" t="s">
        <v>876</v>
      </c>
      <c r="C7" s="17" t="s">
        <v>1027</v>
      </c>
      <c r="E7" s="17" t="s">
        <v>1027</v>
      </c>
      <c r="L7" s="17" t="s">
        <v>1027</v>
      </c>
      <c r="N7" s="17" t="s">
        <v>1027</v>
      </c>
      <c r="R7" s="17" t="s">
        <v>1027</v>
      </c>
      <c r="X7" s="17" t="s">
        <v>1027</v>
      </c>
    </row>
    <row r="8" spans="1:24" x14ac:dyDescent="0.3">
      <c r="A8" t="s">
        <v>879</v>
      </c>
      <c r="E8" s="17" t="s">
        <v>1027</v>
      </c>
      <c r="G8" s="17" t="s">
        <v>1027</v>
      </c>
      <c r="H8" s="17" t="s">
        <v>1027</v>
      </c>
      <c r="L8" s="17" t="s">
        <v>1027</v>
      </c>
      <c r="N8" s="17" t="s">
        <v>1027</v>
      </c>
      <c r="R8" s="17" t="s">
        <v>1027</v>
      </c>
      <c r="S8" s="17" t="s">
        <v>1027</v>
      </c>
      <c r="T8" s="17" t="s">
        <v>1027</v>
      </c>
      <c r="U8" s="17" t="s">
        <v>1027</v>
      </c>
      <c r="X8" s="17" t="s">
        <v>1027</v>
      </c>
    </row>
    <row r="9" spans="1:24" x14ac:dyDescent="0.3">
      <c r="A9" t="s">
        <v>885</v>
      </c>
      <c r="B9" s="17" t="s">
        <v>86</v>
      </c>
      <c r="G9" s="17" t="s">
        <v>1027</v>
      </c>
      <c r="H9" s="17" t="s">
        <v>1027</v>
      </c>
      <c r="N9" s="17" t="s">
        <v>1027</v>
      </c>
      <c r="X9" s="17" t="s">
        <v>1027</v>
      </c>
    </row>
    <row r="10" spans="1:24" x14ac:dyDescent="0.3">
      <c r="A10" t="s">
        <v>891</v>
      </c>
      <c r="E10" s="17" t="s">
        <v>1027</v>
      </c>
      <c r="L10" s="17" t="s">
        <v>1027</v>
      </c>
      <c r="N10" s="17" t="s">
        <v>1027</v>
      </c>
      <c r="R10" s="17" t="s">
        <v>1027</v>
      </c>
      <c r="W10" s="17" t="s">
        <v>1027</v>
      </c>
      <c r="X10" s="17" t="s">
        <v>1027</v>
      </c>
    </row>
    <row r="11" spans="1:24" x14ac:dyDescent="0.3">
      <c r="A11" t="s">
        <v>897</v>
      </c>
      <c r="E11" s="17" t="s">
        <v>1027</v>
      </c>
      <c r="N11" s="17" t="s">
        <v>1027</v>
      </c>
      <c r="X11" s="17" t="s">
        <v>1027</v>
      </c>
    </row>
    <row r="12" spans="1:24" x14ac:dyDescent="0.3">
      <c r="A12" t="s">
        <v>901</v>
      </c>
      <c r="C12" s="17" t="s">
        <v>1027</v>
      </c>
      <c r="N12" s="17" t="s">
        <v>1027</v>
      </c>
      <c r="X12" s="17" t="s">
        <v>1027</v>
      </c>
    </row>
    <row r="13" spans="1:24" x14ac:dyDescent="0.3">
      <c r="A13" t="s">
        <v>904</v>
      </c>
      <c r="L13" s="17" t="s">
        <v>1027</v>
      </c>
      <c r="N13" s="17" t="s">
        <v>1027</v>
      </c>
      <c r="X13" s="17" t="s">
        <v>1027</v>
      </c>
    </row>
    <row r="14" spans="1:24" x14ac:dyDescent="0.3">
      <c r="A14" t="s">
        <v>1029</v>
      </c>
      <c r="H14" s="17" t="s">
        <v>1027</v>
      </c>
      <c r="N14" s="17" t="s">
        <v>1027</v>
      </c>
      <c r="X14" s="17" t="s">
        <v>1027</v>
      </c>
    </row>
    <row r="15" spans="1:24" x14ac:dyDescent="0.3">
      <c r="A15" t="s">
        <v>1030</v>
      </c>
      <c r="H15" s="17" t="s">
        <v>1027</v>
      </c>
      <c r="N15" s="17" t="s">
        <v>1027</v>
      </c>
      <c r="X15" s="17" t="s">
        <v>1027</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topLeftCell="A100" workbookViewId="0">
      <selection activeCell="B111" sqref="B111"/>
    </sheetView>
  </sheetViews>
  <sheetFormatPr defaultRowHeight="14.4" x14ac:dyDescent="0.3"/>
  <cols>
    <col min="1" max="1" width="48" customWidth="1"/>
    <col min="2" max="2" width="17" customWidth="1"/>
    <col min="3" max="3" width="22.6640625" customWidth="1"/>
    <col min="4" max="4" width="12.5546875" style="17" bestFit="1" customWidth="1"/>
    <col min="5" max="5" width="21.109375" customWidth="1"/>
  </cols>
  <sheetData>
    <row r="1" spans="1:6" x14ac:dyDescent="0.3">
      <c r="A1" s="133"/>
      <c r="B1" s="134"/>
      <c r="C1" s="134"/>
      <c r="D1" s="134"/>
      <c r="E1" s="134"/>
      <c r="F1" t="s">
        <v>86</v>
      </c>
    </row>
    <row r="2" spans="1:6" x14ac:dyDescent="0.3">
      <c r="A2" s="134"/>
      <c r="B2" s="134"/>
      <c r="C2" s="134"/>
      <c r="D2" s="134"/>
      <c r="E2" s="134"/>
      <c r="F2" t="s">
        <v>86</v>
      </c>
    </row>
    <row r="3" spans="1:6" x14ac:dyDescent="0.3">
      <c r="A3" s="134"/>
      <c r="B3" s="134"/>
      <c r="C3" s="134"/>
      <c r="D3" s="134"/>
      <c r="E3" s="134"/>
      <c r="F3" t="s">
        <v>86</v>
      </c>
    </row>
    <row r="4" spans="1:6" x14ac:dyDescent="0.3">
      <c r="A4" s="134"/>
      <c r="B4" s="134"/>
      <c r="C4" s="134"/>
      <c r="D4" s="134"/>
      <c r="E4" s="134"/>
      <c r="F4" t="s">
        <v>86</v>
      </c>
    </row>
    <row r="5" spans="1:6" x14ac:dyDescent="0.3">
      <c r="A5" s="134"/>
      <c r="B5" s="134"/>
      <c r="C5" s="134"/>
      <c r="D5" s="134"/>
      <c r="E5" s="134"/>
      <c r="F5" t="s">
        <v>86</v>
      </c>
    </row>
    <row r="6" spans="1:6" x14ac:dyDescent="0.3">
      <c r="A6" s="117" t="s">
        <v>611</v>
      </c>
      <c r="B6" s="117" t="s">
        <v>12</v>
      </c>
      <c r="C6" s="117" t="s">
        <v>1031</v>
      </c>
      <c r="D6" s="118" t="s">
        <v>1032</v>
      </c>
      <c r="E6" s="118" t="s">
        <v>1033</v>
      </c>
      <c r="F6" t="s">
        <v>86</v>
      </c>
    </row>
    <row r="7" spans="1:6" x14ac:dyDescent="0.3">
      <c r="A7" t="s">
        <v>1034</v>
      </c>
      <c r="B7" t="s">
        <v>1035</v>
      </c>
      <c r="C7" t="s">
        <v>1036</v>
      </c>
      <c r="D7" s="17">
        <v>6</v>
      </c>
      <c r="E7" t="s">
        <v>1037</v>
      </c>
      <c r="F7" t="s">
        <v>86</v>
      </c>
    </row>
    <row r="8" spans="1:6" x14ac:dyDescent="0.3">
      <c r="A8" t="s">
        <v>1038</v>
      </c>
      <c r="B8" t="s">
        <v>1035</v>
      </c>
      <c r="C8" t="s">
        <v>1039</v>
      </c>
      <c r="D8" s="17">
        <v>5</v>
      </c>
      <c r="E8" t="s">
        <v>1040</v>
      </c>
      <c r="F8" t="s">
        <v>86</v>
      </c>
    </row>
    <row r="9" spans="1:6" x14ac:dyDescent="0.3">
      <c r="A9" t="s">
        <v>1041</v>
      </c>
      <c r="B9" t="s">
        <v>1035</v>
      </c>
      <c r="C9" t="s">
        <v>1042</v>
      </c>
      <c r="D9" s="17">
        <v>9</v>
      </c>
      <c r="E9" t="s">
        <v>1043</v>
      </c>
      <c r="F9" t="s">
        <v>86</v>
      </c>
    </row>
    <row r="10" spans="1:6" x14ac:dyDescent="0.3">
      <c r="A10" t="s">
        <v>1044</v>
      </c>
      <c r="B10" t="s">
        <v>1035</v>
      </c>
      <c r="C10" t="s">
        <v>1045</v>
      </c>
      <c r="D10" s="17">
        <v>9</v>
      </c>
      <c r="E10" t="s">
        <v>1046</v>
      </c>
      <c r="F10" t="s">
        <v>86</v>
      </c>
    </row>
    <row r="11" spans="1:6" x14ac:dyDescent="0.3">
      <c r="A11" t="s">
        <v>1047</v>
      </c>
      <c r="B11" t="s">
        <v>1035</v>
      </c>
      <c r="C11" t="s">
        <v>1048</v>
      </c>
      <c r="D11" s="17">
        <v>9</v>
      </c>
      <c r="E11" t="s">
        <v>1049</v>
      </c>
      <c r="F11" t="s">
        <v>86</v>
      </c>
    </row>
    <row r="12" spans="1:6" x14ac:dyDescent="0.3">
      <c r="A12" t="s">
        <v>1050</v>
      </c>
      <c r="B12" t="s">
        <v>1035</v>
      </c>
      <c r="C12" t="s">
        <v>1051</v>
      </c>
      <c r="D12" s="17">
        <v>6</v>
      </c>
      <c r="E12" t="s">
        <v>1052</v>
      </c>
      <c r="F12" t="s">
        <v>86</v>
      </c>
    </row>
    <row r="13" spans="1:6" x14ac:dyDescent="0.3">
      <c r="A13" t="s">
        <v>194</v>
      </c>
      <c r="B13" t="s">
        <v>1053</v>
      </c>
      <c r="C13" t="s">
        <v>1054</v>
      </c>
      <c r="D13" s="17">
        <v>10</v>
      </c>
      <c r="E13" t="s">
        <v>1055</v>
      </c>
      <c r="F13" t="s">
        <v>86</v>
      </c>
    </row>
    <row r="14" spans="1:6" x14ac:dyDescent="0.3">
      <c r="A14" t="s">
        <v>854</v>
      </c>
      <c r="B14" t="s">
        <v>1053</v>
      </c>
      <c r="C14" t="s">
        <v>1056</v>
      </c>
      <c r="D14" s="17">
        <v>14</v>
      </c>
      <c r="E14" t="s">
        <v>1057</v>
      </c>
      <c r="F14" t="s">
        <v>86</v>
      </c>
    </row>
    <row r="15" spans="1:6" x14ac:dyDescent="0.3">
      <c r="A15" t="s">
        <v>198</v>
      </c>
      <c r="B15" t="s">
        <v>1053</v>
      </c>
      <c r="C15" t="s">
        <v>1058</v>
      </c>
      <c r="D15" s="17">
        <v>10</v>
      </c>
      <c r="E15" t="s">
        <v>1059</v>
      </c>
      <c r="F15" t="s">
        <v>86</v>
      </c>
    </row>
    <row r="16" spans="1:6" x14ac:dyDescent="0.3">
      <c r="A16" t="s">
        <v>200</v>
      </c>
      <c r="B16" t="s">
        <v>1053</v>
      </c>
      <c r="C16" t="s">
        <v>1060</v>
      </c>
      <c r="D16" s="17">
        <v>11</v>
      </c>
      <c r="E16" t="s">
        <v>1055</v>
      </c>
      <c r="F16" t="s">
        <v>86</v>
      </c>
    </row>
    <row r="17" spans="1:6" x14ac:dyDescent="0.3">
      <c r="A17" t="s">
        <v>196</v>
      </c>
      <c r="B17" t="s">
        <v>1053</v>
      </c>
      <c r="C17" t="s">
        <v>1061</v>
      </c>
      <c r="D17" s="17">
        <v>10</v>
      </c>
      <c r="E17" t="s">
        <v>1062</v>
      </c>
      <c r="F17" t="s">
        <v>86</v>
      </c>
    </row>
    <row r="18" spans="1:6" x14ac:dyDescent="0.3">
      <c r="A18" t="s">
        <v>192</v>
      </c>
      <c r="B18" t="s">
        <v>1053</v>
      </c>
      <c r="C18" t="s">
        <v>1063</v>
      </c>
      <c r="D18" s="17">
        <v>10</v>
      </c>
      <c r="E18" t="s">
        <v>1055</v>
      </c>
      <c r="F18" t="s">
        <v>86</v>
      </c>
    </row>
    <row r="19" spans="1:6" x14ac:dyDescent="0.3">
      <c r="A19" t="s">
        <v>1064</v>
      </c>
      <c r="B19" t="s">
        <v>1065</v>
      </c>
      <c r="C19" t="s">
        <v>1066</v>
      </c>
      <c r="D19" s="17">
        <v>10</v>
      </c>
      <c r="E19" t="s">
        <v>1040</v>
      </c>
      <c r="F19" t="s">
        <v>86</v>
      </c>
    </row>
    <row r="20" spans="1:6" x14ac:dyDescent="0.3">
      <c r="A20" t="s">
        <v>1067</v>
      </c>
      <c r="B20" t="s">
        <v>1065</v>
      </c>
      <c r="C20" t="s">
        <v>1068</v>
      </c>
      <c r="D20" s="17">
        <v>11</v>
      </c>
      <c r="E20" t="s">
        <v>1055</v>
      </c>
      <c r="F20" t="s">
        <v>86</v>
      </c>
    </row>
    <row r="21" spans="1:6" x14ac:dyDescent="0.3">
      <c r="A21" t="s">
        <v>1069</v>
      </c>
      <c r="B21" t="s">
        <v>1065</v>
      </c>
      <c r="C21" t="s">
        <v>1070</v>
      </c>
      <c r="D21" s="17">
        <v>1</v>
      </c>
      <c r="E21" t="s">
        <v>1071</v>
      </c>
      <c r="F21" t="s">
        <v>86</v>
      </c>
    </row>
    <row r="22" spans="1:6" x14ac:dyDescent="0.3">
      <c r="A22" t="s">
        <v>310</v>
      </c>
      <c r="B22" t="s">
        <v>1065</v>
      </c>
      <c r="C22" t="s">
        <v>1072</v>
      </c>
      <c r="D22" s="17">
        <v>7</v>
      </c>
      <c r="E22" t="s">
        <v>1073</v>
      </c>
      <c r="F22" t="s">
        <v>86</v>
      </c>
    </row>
    <row r="23" spans="1:6" x14ac:dyDescent="0.3">
      <c r="A23" t="s">
        <v>312</v>
      </c>
      <c r="B23" t="s">
        <v>1065</v>
      </c>
      <c r="C23" t="s">
        <v>1074</v>
      </c>
      <c r="D23" s="17">
        <v>10</v>
      </c>
      <c r="E23" t="s">
        <v>1075</v>
      </c>
      <c r="F23" t="s">
        <v>86</v>
      </c>
    </row>
    <row r="24" spans="1:6" x14ac:dyDescent="0.3">
      <c r="A24" t="s">
        <v>1076</v>
      </c>
      <c r="B24" t="s">
        <v>1065</v>
      </c>
      <c r="C24" t="s">
        <v>1077</v>
      </c>
      <c r="D24" s="17">
        <v>8</v>
      </c>
      <c r="E24" t="s">
        <v>1055</v>
      </c>
      <c r="F24" t="s">
        <v>86</v>
      </c>
    </row>
    <row r="25" spans="1:6" x14ac:dyDescent="0.3">
      <c r="A25" t="s">
        <v>1078</v>
      </c>
      <c r="B25" t="s">
        <v>1065</v>
      </c>
      <c r="C25" t="s">
        <v>1079</v>
      </c>
      <c r="D25" s="17">
        <v>4.5</v>
      </c>
      <c r="E25" t="s">
        <v>1080</v>
      </c>
      <c r="F25" t="s">
        <v>86</v>
      </c>
    </row>
    <row r="26" spans="1:6" x14ac:dyDescent="0.3">
      <c r="A26" t="s">
        <v>53</v>
      </c>
      <c r="B26" t="s">
        <v>1065</v>
      </c>
      <c r="C26" t="s">
        <v>1081</v>
      </c>
      <c r="D26" s="17">
        <v>8</v>
      </c>
      <c r="E26" t="s">
        <v>1082</v>
      </c>
      <c r="F26" t="s">
        <v>86</v>
      </c>
    </row>
    <row r="27" spans="1:6" x14ac:dyDescent="0.3">
      <c r="A27" t="s">
        <v>129</v>
      </c>
      <c r="B27" t="s">
        <v>1083</v>
      </c>
      <c r="C27" t="s">
        <v>1084</v>
      </c>
      <c r="D27" s="17">
        <v>7</v>
      </c>
      <c r="E27" t="s">
        <v>1085</v>
      </c>
      <c r="F27" t="s">
        <v>86</v>
      </c>
    </row>
    <row r="28" spans="1:6" x14ac:dyDescent="0.3">
      <c r="A28" t="s">
        <v>222</v>
      </c>
      <c r="B28" t="s">
        <v>1086</v>
      </c>
      <c r="C28" t="s">
        <v>1087</v>
      </c>
      <c r="D28" s="17">
        <v>4</v>
      </c>
      <c r="E28" t="s">
        <v>1088</v>
      </c>
      <c r="F28" t="s">
        <v>86</v>
      </c>
    </row>
    <row r="29" spans="1:6" x14ac:dyDescent="0.3">
      <c r="A29" t="s">
        <v>225</v>
      </c>
      <c r="B29" t="s">
        <v>1086</v>
      </c>
      <c r="C29" t="s">
        <v>1089</v>
      </c>
      <c r="D29" s="17">
        <v>11</v>
      </c>
      <c r="E29" t="s">
        <v>1090</v>
      </c>
      <c r="F29" t="s">
        <v>86</v>
      </c>
    </row>
    <row r="30" spans="1:6" x14ac:dyDescent="0.3">
      <c r="A30" t="s">
        <v>1091</v>
      </c>
      <c r="B30" t="s">
        <v>1086</v>
      </c>
      <c r="C30" t="s">
        <v>1092</v>
      </c>
      <c r="D30" s="17">
        <v>12</v>
      </c>
      <c r="E30" t="s">
        <v>1093</v>
      </c>
      <c r="F30" t="s">
        <v>86</v>
      </c>
    </row>
    <row r="31" spans="1:6" x14ac:dyDescent="0.3">
      <c r="A31" t="s">
        <v>1094</v>
      </c>
      <c r="B31" t="s">
        <v>1086</v>
      </c>
      <c r="C31" t="s">
        <v>1095</v>
      </c>
      <c r="D31" s="17">
        <v>12</v>
      </c>
      <c r="E31" t="s">
        <v>1096</v>
      </c>
      <c r="F31" t="s">
        <v>86</v>
      </c>
    </row>
    <row r="32" spans="1:6" x14ac:dyDescent="0.3">
      <c r="A32" t="s">
        <v>1097</v>
      </c>
      <c r="B32" t="s">
        <v>1086</v>
      </c>
      <c r="C32" t="s">
        <v>1098</v>
      </c>
      <c r="D32" s="17">
        <v>7</v>
      </c>
      <c r="E32" t="s">
        <v>1099</v>
      </c>
      <c r="F32" t="s">
        <v>86</v>
      </c>
    </row>
    <row r="33" spans="1:6" x14ac:dyDescent="0.3">
      <c r="A33" t="s">
        <v>280</v>
      </c>
      <c r="B33" t="s">
        <v>1086</v>
      </c>
      <c r="C33" t="s">
        <v>1100</v>
      </c>
      <c r="D33" s="17">
        <v>13</v>
      </c>
      <c r="E33" t="s">
        <v>1101</v>
      </c>
      <c r="F33" t="s">
        <v>86</v>
      </c>
    </row>
    <row r="34" spans="1:6" x14ac:dyDescent="0.3">
      <c r="A34" t="s">
        <v>186</v>
      </c>
      <c r="B34" t="s">
        <v>1086</v>
      </c>
      <c r="C34" t="s">
        <v>1102</v>
      </c>
      <c r="D34" s="17">
        <v>7</v>
      </c>
      <c r="E34" t="s">
        <v>1103</v>
      </c>
      <c r="F34" t="s">
        <v>86</v>
      </c>
    </row>
    <row r="35" spans="1:6" x14ac:dyDescent="0.3">
      <c r="A35" t="s">
        <v>184</v>
      </c>
      <c r="B35" t="s">
        <v>1086</v>
      </c>
      <c r="C35" t="s">
        <v>1104</v>
      </c>
      <c r="D35" s="17">
        <v>6</v>
      </c>
      <c r="E35" t="s">
        <v>1105</v>
      </c>
      <c r="F35" t="s">
        <v>86</v>
      </c>
    </row>
    <row r="36" spans="1:6" x14ac:dyDescent="0.3">
      <c r="A36" t="s">
        <v>166</v>
      </c>
      <c r="B36" t="s">
        <v>1086</v>
      </c>
      <c r="C36" t="s">
        <v>1106</v>
      </c>
      <c r="D36" s="17">
        <v>5</v>
      </c>
      <c r="E36" t="s">
        <v>1107</v>
      </c>
      <c r="F36" t="s">
        <v>86</v>
      </c>
    </row>
    <row r="37" spans="1:6" x14ac:dyDescent="0.3">
      <c r="A37" t="s">
        <v>74</v>
      </c>
      <c r="B37" t="s">
        <v>1108</v>
      </c>
      <c r="C37" t="s">
        <v>1109</v>
      </c>
      <c r="D37" s="17">
        <v>7</v>
      </c>
      <c r="E37" t="s">
        <v>1110</v>
      </c>
      <c r="F37" t="s">
        <v>86</v>
      </c>
    </row>
    <row r="38" spans="1:6" x14ac:dyDescent="0.3">
      <c r="A38" t="s">
        <v>84</v>
      </c>
      <c r="B38" t="s">
        <v>1108</v>
      </c>
      <c r="C38" t="s">
        <v>1111</v>
      </c>
      <c r="D38" s="17">
        <v>5</v>
      </c>
      <c r="E38" t="s">
        <v>1112</v>
      </c>
      <c r="F38" t="s">
        <v>86</v>
      </c>
    </row>
    <row r="39" spans="1:6" x14ac:dyDescent="0.3">
      <c r="A39" t="s">
        <v>890</v>
      </c>
      <c r="B39" t="s">
        <v>1108</v>
      </c>
      <c r="C39" t="s">
        <v>1113</v>
      </c>
      <c r="D39" s="17">
        <v>6</v>
      </c>
      <c r="E39" t="s">
        <v>1114</v>
      </c>
      <c r="F39" t="s">
        <v>86</v>
      </c>
    </row>
    <row r="40" spans="1:6" x14ac:dyDescent="0.3">
      <c r="A40" t="s">
        <v>1115</v>
      </c>
      <c r="B40" t="s">
        <v>1108</v>
      </c>
      <c r="C40" t="s">
        <v>1116</v>
      </c>
      <c r="D40" s="17">
        <v>10</v>
      </c>
      <c r="E40" t="s">
        <v>1117</v>
      </c>
      <c r="F40" t="s">
        <v>86</v>
      </c>
    </row>
    <row r="41" spans="1:6" x14ac:dyDescent="0.3">
      <c r="A41" t="s">
        <v>64</v>
      </c>
      <c r="B41" t="s">
        <v>1108</v>
      </c>
      <c r="C41" t="s">
        <v>1118</v>
      </c>
      <c r="D41" s="17">
        <v>10</v>
      </c>
      <c r="E41" t="s">
        <v>1119</v>
      </c>
      <c r="F41" t="s">
        <v>86</v>
      </c>
    </row>
    <row r="42" spans="1:6" x14ac:dyDescent="0.3">
      <c r="A42" t="s">
        <v>49</v>
      </c>
      <c r="B42" t="s">
        <v>1108</v>
      </c>
      <c r="C42" t="s">
        <v>1120</v>
      </c>
      <c r="D42" s="17">
        <v>8</v>
      </c>
      <c r="E42" t="s">
        <v>1121</v>
      </c>
      <c r="F42" t="s">
        <v>86</v>
      </c>
    </row>
    <row r="43" spans="1:6" x14ac:dyDescent="0.3">
      <c r="A43" t="s">
        <v>71</v>
      </c>
      <c r="B43" t="s">
        <v>1108</v>
      </c>
      <c r="C43" t="s">
        <v>1122</v>
      </c>
      <c r="D43" s="17">
        <v>6</v>
      </c>
      <c r="E43" t="s">
        <v>1123</v>
      </c>
      <c r="F43" t="s">
        <v>86</v>
      </c>
    </row>
    <row r="44" spans="1:6" x14ac:dyDescent="0.3">
      <c r="A44" t="s">
        <v>237</v>
      </c>
      <c r="B44" t="s">
        <v>1108</v>
      </c>
      <c r="C44" t="s">
        <v>1124</v>
      </c>
      <c r="D44" s="17">
        <v>13</v>
      </c>
      <c r="E44" t="s">
        <v>1125</v>
      </c>
      <c r="F44" t="s">
        <v>86</v>
      </c>
    </row>
    <row r="45" spans="1:6" x14ac:dyDescent="0.3">
      <c r="A45" t="s">
        <v>39</v>
      </c>
      <c r="B45" t="s">
        <v>1108</v>
      </c>
      <c r="C45" t="s">
        <v>1126</v>
      </c>
      <c r="D45" s="17">
        <v>8</v>
      </c>
      <c r="E45" t="s">
        <v>1127</v>
      </c>
      <c r="F45" t="s">
        <v>86</v>
      </c>
    </row>
    <row r="46" spans="1:6" x14ac:dyDescent="0.3">
      <c r="A46" t="s">
        <v>61</v>
      </c>
      <c r="B46" t="s">
        <v>1108</v>
      </c>
      <c r="C46" t="s">
        <v>1128</v>
      </c>
      <c r="D46" s="17">
        <v>8</v>
      </c>
      <c r="E46" t="s">
        <v>1129</v>
      </c>
      <c r="F46" t="s">
        <v>86</v>
      </c>
    </row>
    <row r="47" spans="1:6" x14ac:dyDescent="0.3">
      <c r="A47" t="s">
        <v>1130</v>
      </c>
      <c r="B47" t="s">
        <v>1108</v>
      </c>
      <c r="C47" t="s">
        <v>1131</v>
      </c>
      <c r="D47" s="17">
        <v>7</v>
      </c>
      <c r="E47" t="s">
        <v>1103</v>
      </c>
      <c r="F47" t="s">
        <v>86</v>
      </c>
    </row>
    <row r="48" spans="1:6" x14ac:dyDescent="0.3">
      <c r="A48" t="s">
        <v>228</v>
      </c>
      <c r="B48" t="s">
        <v>1108</v>
      </c>
      <c r="C48" t="s">
        <v>1132</v>
      </c>
      <c r="D48" s="17">
        <v>8</v>
      </c>
      <c r="E48" t="s">
        <v>1133</v>
      </c>
      <c r="F48" t="s">
        <v>86</v>
      </c>
    </row>
    <row r="49" spans="1:6" x14ac:dyDescent="0.3">
      <c r="A49" t="s">
        <v>240</v>
      </c>
      <c r="B49" t="s">
        <v>1108</v>
      </c>
      <c r="C49" t="s">
        <v>1134</v>
      </c>
      <c r="D49" s="17">
        <v>13</v>
      </c>
      <c r="E49" t="s">
        <v>1135</v>
      </c>
      <c r="F49" t="s">
        <v>86</v>
      </c>
    </row>
    <row r="50" spans="1:6" x14ac:dyDescent="0.3">
      <c r="A50" t="s">
        <v>243</v>
      </c>
      <c r="B50" t="s">
        <v>1108</v>
      </c>
      <c r="C50" t="s">
        <v>1136</v>
      </c>
      <c r="D50" s="17">
        <v>10</v>
      </c>
      <c r="E50" t="s">
        <v>1137</v>
      </c>
      <c r="F50" t="s">
        <v>86</v>
      </c>
    </row>
    <row r="51" spans="1:6" x14ac:dyDescent="0.3">
      <c r="A51" t="s">
        <v>245</v>
      </c>
      <c r="B51" t="s">
        <v>1108</v>
      </c>
      <c r="C51" t="s">
        <v>1138</v>
      </c>
      <c r="D51" s="17">
        <v>7</v>
      </c>
      <c r="E51" t="s">
        <v>1139</v>
      </c>
      <c r="F51" t="s">
        <v>86</v>
      </c>
    </row>
    <row r="52" spans="1:6" x14ac:dyDescent="0.3">
      <c r="A52" t="s">
        <v>1140</v>
      </c>
      <c r="B52" t="s">
        <v>1108</v>
      </c>
      <c r="C52" t="s">
        <v>1141</v>
      </c>
      <c r="D52" s="17">
        <v>7</v>
      </c>
      <c r="E52" t="s">
        <v>1121</v>
      </c>
      <c r="F52" t="s">
        <v>86</v>
      </c>
    </row>
    <row r="53" spans="1:6" x14ac:dyDescent="0.3">
      <c r="A53" t="s">
        <v>1142</v>
      </c>
      <c r="B53" t="s">
        <v>1108</v>
      </c>
      <c r="C53" t="s">
        <v>1143</v>
      </c>
      <c r="D53" s="17">
        <v>8</v>
      </c>
      <c r="E53" t="s">
        <v>1144</v>
      </c>
      <c r="F53" t="s">
        <v>86</v>
      </c>
    </row>
    <row r="54" spans="1:6" x14ac:dyDescent="0.3">
      <c r="A54" t="s">
        <v>231</v>
      </c>
      <c r="B54" t="s">
        <v>1108</v>
      </c>
      <c r="C54" t="s">
        <v>1145</v>
      </c>
      <c r="D54" s="17">
        <v>8</v>
      </c>
      <c r="E54" t="s">
        <v>1146</v>
      </c>
      <c r="F54" t="s">
        <v>86</v>
      </c>
    </row>
    <row r="55" spans="1:6" x14ac:dyDescent="0.3">
      <c r="A55" t="s">
        <v>208</v>
      </c>
      <c r="B55" t="s">
        <v>1108</v>
      </c>
      <c r="C55" t="s">
        <v>1147</v>
      </c>
      <c r="D55" s="17">
        <v>8</v>
      </c>
      <c r="E55" t="s">
        <v>1090</v>
      </c>
      <c r="F55" t="s">
        <v>86</v>
      </c>
    </row>
    <row r="56" spans="1:6" x14ac:dyDescent="0.3">
      <c r="A56" t="s">
        <v>1148</v>
      </c>
      <c r="B56" t="s">
        <v>1108</v>
      </c>
      <c r="C56" t="s">
        <v>1149</v>
      </c>
      <c r="D56" s="17">
        <v>8</v>
      </c>
      <c r="E56" t="s">
        <v>1090</v>
      </c>
      <c r="F56" t="s">
        <v>86</v>
      </c>
    </row>
    <row r="57" spans="1:6" x14ac:dyDescent="0.3">
      <c r="A57" t="s">
        <v>290</v>
      </c>
      <c r="B57" t="s">
        <v>1108</v>
      </c>
      <c r="C57" t="s">
        <v>1150</v>
      </c>
      <c r="D57" s="17">
        <v>7</v>
      </c>
      <c r="E57" t="s">
        <v>1090</v>
      </c>
      <c r="F57" t="s">
        <v>86</v>
      </c>
    </row>
    <row r="58" spans="1:6" x14ac:dyDescent="0.3">
      <c r="A58" t="s">
        <v>265</v>
      </c>
      <c r="B58" t="s">
        <v>1108</v>
      </c>
      <c r="C58" t="s">
        <v>1151</v>
      </c>
      <c r="D58" s="17">
        <v>7</v>
      </c>
      <c r="E58" t="s">
        <v>1090</v>
      </c>
      <c r="F58" t="s">
        <v>86</v>
      </c>
    </row>
    <row r="59" spans="1:6" x14ac:dyDescent="0.3">
      <c r="A59" t="s">
        <v>271</v>
      </c>
      <c r="B59" t="s">
        <v>1108</v>
      </c>
      <c r="C59" t="s">
        <v>1152</v>
      </c>
      <c r="D59" s="17">
        <v>6</v>
      </c>
      <c r="E59" t="s">
        <v>1153</v>
      </c>
      <c r="F59" t="s">
        <v>86</v>
      </c>
    </row>
    <row r="60" spans="1:6" x14ac:dyDescent="0.3">
      <c r="A60" t="s">
        <v>1154</v>
      </c>
      <c r="B60" t="s">
        <v>1108</v>
      </c>
      <c r="C60" t="s">
        <v>1155</v>
      </c>
      <c r="D60" s="17">
        <v>12</v>
      </c>
      <c r="E60" t="s">
        <v>1156</v>
      </c>
      <c r="F60" t="s">
        <v>86</v>
      </c>
    </row>
    <row r="61" spans="1:6" x14ac:dyDescent="0.3">
      <c r="A61" t="s">
        <v>268</v>
      </c>
      <c r="B61" t="s">
        <v>1108</v>
      </c>
      <c r="C61" t="s">
        <v>1157</v>
      </c>
      <c r="D61" s="17">
        <v>10</v>
      </c>
      <c r="E61" t="s">
        <v>1158</v>
      </c>
      <c r="F61" t="s">
        <v>86</v>
      </c>
    </row>
    <row r="62" spans="1:6" x14ac:dyDescent="0.3">
      <c r="A62" t="s">
        <v>292</v>
      </c>
      <c r="B62" t="s">
        <v>1108</v>
      </c>
      <c r="C62" t="s">
        <v>1159</v>
      </c>
      <c r="D62" s="17">
        <v>7</v>
      </c>
      <c r="E62" t="s">
        <v>1160</v>
      </c>
      <c r="F62" t="s">
        <v>86</v>
      </c>
    </row>
    <row r="63" spans="1:6" x14ac:dyDescent="0.3">
      <c r="A63" t="s">
        <v>274</v>
      </c>
      <c r="B63" t="s">
        <v>1108</v>
      </c>
      <c r="C63" t="s">
        <v>1161</v>
      </c>
      <c r="D63" s="17">
        <v>15</v>
      </c>
      <c r="E63" t="s">
        <v>1146</v>
      </c>
      <c r="F63" t="s">
        <v>86</v>
      </c>
    </row>
    <row r="64" spans="1:6" x14ac:dyDescent="0.3">
      <c r="A64" t="s">
        <v>158</v>
      </c>
      <c r="B64" t="s">
        <v>1108</v>
      </c>
      <c r="C64" t="s">
        <v>1162</v>
      </c>
      <c r="D64" s="17">
        <v>5.5</v>
      </c>
      <c r="E64" t="s">
        <v>1121</v>
      </c>
      <c r="F64" t="s">
        <v>86</v>
      </c>
    </row>
    <row r="65" spans="1:6" x14ac:dyDescent="0.3">
      <c r="A65" t="s">
        <v>1163</v>
      </c>
      <c r="B65" t="s">
        <v>1108</v>
      </c>
      <c r="C65" t="s">
        <v>1164</v>
      </c>
      <c r="D65" s="17">
        <v>10</v>
      </c>
      <c r="E65" t="s">
        <v>1133</v>
      </c>
      <c r="F65" t="s">
        <v>86</v>
      </c>
    </row>
    <row r="66" spans="1:6" x14ac:dyDescent="0.3">
      <c r="A66" t="s">
        <v>205</v>
      </c>
      <c r="B66" t="s">
        <v>1108</v>
      </c>
      <c r="C66" t="s">
        <v>1165</v>
      </c>
      <c r="D66" s="17">
        <v>10</v>
      </c>
      <c r="E66" t="s">
        <v>1090</v>
      </c>
      <c r="F66" t="s">
        <v>86</v>
      </c>
    </row>
    <row r="67" spans="1:6" x14ac:dyDescent="0.3">
      <c r="A67" t="s">
        <v>88</v>
      </c>
      <c r="B67" t="s">
        <v>1108</v>
      </c>
      <c r="C67" t="s">
        <v>1166</v>
      </c>
      <c r="D67" s="17">
        <v>5</v>
      </c>
      <c r="E67" t="s">
        <v>1167</v>
      </c>
      <c r="F67" t="s">
        <v>86</v>
      </c>
    </row>
    <row r="68" spans="1:6" x14ac:dyDescent="0.3">
      <c r="A68" t="s">
        <v>78</v>
      </c>
      <c r="B68" t="s">
        <v>1108</v>
      </c>
      <c r="C68" t="s">
        <v>1168</v>
      </c>
      <c r="D68" s="17">
        <v>8</v>
      </c>
      <c r="E68" t="s">
        <v>1169</v>
      </c>
      <c r="F68" t="s">
        <v>86</v>
      </c>
    </row>
    <row r="69" spans="1:6" x14ac:dyDescent="0.3">
      <c r="A69" t="s">
        <v>81</v>
      </c>
      <c r="B69" t="s">
        <v>1108</v>
      </c>
      <c r="C69" t="s">
        <v>1170</v>
      </c>
      <c r="D69" s="17">
        <v>11</v>
      </c>
      <c r="E69" t="s">
        <v>1171</v>
      </c>
      <c r="F69" t="s">
        <v>86</v>
      </c>
    </row>
    <row r="70" spans="1:6" x14ac:dyDescent="0.3">
      <c r="A70" t="s">
        <v>895</v>
      </c>
      <c r="B70" t="s">
        <v>1172</v>
      </c>
      <c r="C70" t="s">
        <v>1173</v>
      </c>
      <c r="D70" s="17">
        <v>8</v>
      </c>
      <c r="E70" t="s">
        <v>1174</v>
      </c>
      <c r="F70" t="s">
        <v>86</v>
      </c>
    </row>
    <row r="71" spans="1:6" x14ac:dyDescent="0.3">
      <c r="A71" t="s">
        <v>42</v>
      </c>
      <c r="B71" t="s">
        <v>1172</v>
      </c>
      <c r="C71" t="s">
        <v>1175</v>
      </c>
      <c r="D71" s="17">
        <v>7</v>
      </c>
      <c r="E71" t="s">
        <v>1176</v>
      </c>
      <c r="F71" t="s">
        <v>86</v>
      </c>
    </row>
    <row r="72" spans="1:6" x14ac:dyDescent="0.3">
      <c r="A72" t="s">
        <v>1177</v>
      </c>
      <c r="B72" t="s">
        <v>1172</v>
      </c>
      <c r="C72" t="s">
        <v>1178</v>
      </c>
      <c r="D72" s="17">
        <v>9</v>
      </c>
      <c r="E72" t="s">
        <v>1179</v>
      </c>
      <c r="F72" t="s">
        <v>86</v>
      </c>
    </row>
    <row r="73" spans="1:6" x14ac:dyDescent="0.3">
      <c r="A73" t="s">
        <v>875</v>
      </c>
      <c r="B73" t="s">
        <v>1172</v>
      </c>
      <c r="C73" t="s">
        <v>1180</v>
      </c>
      <c r="D73" s="17">
        <v>7</v>
      </c>
      <c r="E73" t="s">
        <v>1181</v>
      </c>
      <c r="F73" t="s">
        <v>86</v>
      </c>
    </row>
    <row r="74" spans="1:6" x14ac:dyDescent="0.3">
      <c r="A74" t="s">
        <v>168</v>
      </c>
      <c r="B74" t="s">
        <v>1172</v>
      </c>
      <c r="C74" t="s">
        <v>1182</v>
      </c>
      <c r="D74" s="17">
        <v>9</v>
      </c>
      <c r="E74" t="s">
        <v>1085</v>
      </c>
      <c r="F74" t="s">
        <v>86</v>
      </c>
    </row>
    <row r="75" spans="1:6" x14ac:dyDescent="0.3">
      <c r="A75" t="s">
        <v>141</v>
      </c>
      <c r="B75" t="s">
        <v>1172</v>
      </c>
      <c r="C75" t="s">
        <v>1183</v>
      </c>
      <c r="D75" s="17">
        <v>7</v>
      </c>
      <c r="E75" t="s">
        <v>1184</v>
      </c>
      <c r="F75" t="s">
        <v>86</v>
      </c>
    </row>
    <row r="76" spans="1:6" x14ac:dyDescent="0.3">
      <c r="A76" t="s">
        <v>144</v>
      </c>
      <c r="B76" t="s">
        <v>1172</v>
      </c>
      <c r="C76" t="s">
        <v>1185</v>
      </c>
      <c r="D76" s="17">
        <v>7</v>
      </c>
      <c r="E76" t="s">
        <v>1186</v>
      </c>
      <c r="F76" t="s">
        <v>86</v>
      </c>
    </row>
    <row r="77" spans="1:6" x14ac:dyDescent="0.3">
      <c r="A77" t="s">
        <v>138</v>
      </c>
      <c r="B77" t="s">
        <v>1172</v>
      </c>
      <c r="C77" t="s">
        <v>1187</v>
      </c>
      <c r="D77" s="17">
        <v>8</v>
      </c>
      <c r="E77" t="s">
        <v>1188</v>
      </c>
      <c r="F77" t="s">
        <v>86</v>
      </c>
    </row>
    <row r="78" spans="1:6" x14ac:dyDescent="0.3">
      <c r="A78" t="s">
        <v>148</v>
      </c>
      <c r="B78" t="s">
        <v>1189</v>
      </c>
      <c r="C78" t="s">
        <v>1190</v>
      </c>
      <c r="D78" s="17">
        <v>7</v>
      </c>
      <c r="E78" t="s">
        <v>1191</v>
      </c>
      <c r="F78" t="s">
        <v>86</v>
      </c>
    </row>
    <row r="79" spans="1:6" x14ac:dyDescent="0.3">
      <c r="A79" t="s">
        <v>151</v>
      </c>
      <c r="B79" t="s">
        <v>1189</v>
      </c>
      <c r="C79" t="s">
        <v>1192</v>
      </c>
      <c r="D79" s="17">
        <v>8</v>
      </c>
      <c r="E79" t="s">
        <v>1193</v>
      </c>
      <c r="F79" t="s">
        <v>86</v>
      </c>
    </row>
    <row r="80" spans="1:6" x14ac:dyDescent="0.3">
      <c r="A80" t="s">
        <v>155</v>
      </c>
      <c r="B80" t="s">
        <v>1189</v>
      </c>
      <c r="C80" t="s">
        <v>1194</v>
      </c>
      <c r="D80" s="17">
        <v>6</v>
      </c>
      <c r="E80" t="s">
        <v>1195</v>
      </c>
      <c r="F80" t="s">
        <v>86</v>
      </c>
    </row>
    <row r="81" spans="1:6" x14ac:dyDescent="0.3">
      <c r="A81" t="s">
        <v>1196</v>
      </c>
      <c r="B81" t="s">
        <v>1197</v>
      </c>
      <c r="C81" t="s">
        <v>1198</v>
      </c>
      <c r="D81" s="17">
        <v>9</v>
      </c>
      <c r="E81" t="s">
        <v>1199</v>
      </c>
      <c r="F81" t="s">
        <v>86</v>
      </c>
    </row>
    <row r="82" spans="1:6" x14ac:dyDescent="0.3">
      <c r="A82" t="s">
        <v>255</v>
      </c>
      <c r="B82" t="s">
        <v>1200</v>
      </c>
      <c r="C82" t="s">
        <v>1201</v>
      </c>
      <c r="D82" s="17">
        <v>11</v>
      </c>
      <c r="E82" t="s">
        <v>1158</v>
      </c>
      <c r="F82" t="s">
        <v>86</v>
      </c>
    </row>
    <row r="83" spans="1:6" x14ac:dyDescent="0.3">
      <c r="A83" t="s">
        <v>263</v>
      </c>
      <c r="B83" t="s">
        <v>1200</v>
      </c>
      <c r="C83" t="s">
        <v>1202</v>
      </c>
      <c r="D83" s="17">
        <v>8</v>
      </c>
      <c r="E83" t="s">
        <v>1203</v>
      </c>
      <c r="F83" t="s">
        <v>86</v>
      </c>
    </row>
    <row r="84" spans="1:6" x14ac:dyDescent="0.3">
      <c r="A84" t="s">
        <v>249</v>
      </c>
      <c r="B84" t="s">
        <v>1200</v>
      </c>
      <c r="C84" t="s">
        <v>1204</v>
      </c>
      <c r="D84" s="17">
        <v>10</v>
      </c>
      <c r="E84" t="s">
        <v>1205</v>
      </c>
      <c r="F84" t="s">
        <v>86</v>
      </c>
    </row>
    <row r="85" spans="1:6" x14ac:dyDescent="0.3">
      <c r="A85" t="s">
        <v>252</v>
      </c>
      <c r="B85" t="s">
        <v>1200</v>
      </c>
      <c r="C85" t="s">
        <v>1206</v>
      </c>
      <c r="D85" s="17">
        <v>11</v>
      </c>
      <c r="E85" t="s">
        <v>1156</v>
      </c>
      <c r="F85" t="s">
        <v>86</v>
      </c>
    </row>
    <row r="86" spans="1:6" x14ac:dyDescent="0.3">
      <c r="A86" t="s">
        <v>261</v>
      </c>
      <c r="B86" t="s">
        <v>1200</v>
      </c>
      <c r="C86" t="s">
        <v>1207</v>
      </c>
      <c r="D86" s="17">
        <v>11</v>
      </c>
      <c r="E86" t="s">
        <v>1146</v>
      </c>
      <c r="F86" t="s">
        <v>86</v>
      </c>
    </row>
    <row r="87" spans="1:6" x14ac:dyDescent="0.3">
      <c r="A87" t="s">
        <v>377</v>
      </c>
      <c r="B87" t="s">
        <v>1208</v>
      </c>
      <c r="C87" t="s">
        <v>1209</v>
      </c>
      <c r="D87" s="17">
        <v>13</v>
      </c>
      <c r="E87" t="s">
        <v>1210</v>
      </c>
      <c r="F87" t="s">
        <v>86</v>
      </c>
    </row>
    <row r="88" spans="1:6" x14ac:dyDescent="0.3">
      <c r="A88" t="s">
        <v>95</v>
      </c>
      <c r="B88" t="s">
        <v>1208</v>
      </c>
      <c r="C88" t="s">
        <v>1211</v>
      </c>
      <c r="D88" s="17">
        <v>6</v>
      </c>
      <c r="E88" t="s">
        <v>1212</v>
      </c>
      <c r="F88" t="s">
        <v>86</v>
      </c>
    </row>
    <row r="89" spans="1:6" x14ac:dyDescent="0.3">
      <c r="A89" t="s">
        <v>98</v>
      </c>
      <c r="B89" t="s">
        <v>1208</v>
      </c>
      <c r="C89" t="s">
        <v>1213</v>
      </c>
      <c r="D89" s="17">
        <v>6</v>
      </c>
      <c r="E89" t="s">
        <v>1214</v>
      </c>
      <c r="F89" t="s">
        <v>86</v>
      </c>
    </row>
    <row r="90" spans="1:6" x14ac:dyDescent="0.3">
      <c r="A90" t="s">
        <v>102</v>
      </c>
      <c r="B90" t="s">
        <v>1208</v>
      </c>
      <c r="C90" t="s">
        <v>1215</v>
      </c>
      <c r="D90" s="17">
        <v>6</v>
      </c>
      <c r="E90" t="s">
        <v>1216</v>
      </c>
      <c r="F90" t="s">
        <v>86</v>
      </c>
    </row>
    <row r="91" spans="1:6" x14ac:dyDescent="0.3">
      <c r="A91" t="s">
        <v>105</v>
      </c>
      <c r="B91" t="s">
        <v>1208</v>
      </c>
      <c r="C91" t="s">
        <v>1217</v>
      </c>
      <c r="D91" s="17">
        <v>6</v>
      </c>
      <c r="E91" t="s">
        <v>1218</v>
      </c>
      <c r="F91" t="s">
        <v>86</v>
      </c>
    </row>
    <row r="92" spans="1:6" x14ac:dyDescent="0.3">
      <c r="A92" t="s">
        <v>28</v>
      </c>
      <c r="B92" t="s">
        <v>1219</v>
      </c>
      <c r="C92" t="s">
        <v>1220</v>
      </c>
      <c r="D92" s="17">
        <v>9</v>
      </c>
      <c r="E92" t="s">
        <v>1221</v>
      </c>
      <c r="F92" t="s">
        <v>86</v>
      </c>
    </row>
    <row r="93" spans="1:6" x14ac:dyDescent="0.3">
      <c r="A93" t="s">
        <v>33</v>
      </c>
      <c r="B93" t="s">
        <v>1219</v>
      </c>
      <c r="C93" t="s">
        <v>1222</v>
      </c>
      <c r="D93" s="17">
        <v>6</v>
      </c>
      <c r="E93" t="s">
        <v>1057</v>
      </c>
      <c r="F93" t="s">
        <v>86</v>
      </c>
    </row>
    <row r="94" spans="1:6" x14ac:dyDescent="0.3">
      <c r="A94" t="s">
        <v>36</v>
      </c>
      <c r="B94" t="s">
        <v>1219</v>
      </c>
      <c r="C94" t="s">
        <v>1223</v>
      </c>
      <c r="D94" s="17">
        <v>9</v>
      </c>
      <c r="E94" t="s">
        <v>1057</v>
      </c>
      <c r="F94" t="s">
        <v>86</v>
      </c>
    </row>
    <row r="95" spans="1:6" x14ac:dyDescent="0.3">
      <c r="A95" t="s">
        <v>336</v>
      </c>
      <c r="B95" t="s">
        <v>1219</v>
      </c>
      <c r="C95" t="s">
        <v>1224</v>
      </c>
      <c r="D95" s="17">
        <v>10</v>
      </c>
      <c r="E95" t="s">
        <v>1225</v>
      </c>
      <c r="F95" t="s">
        <v>86</v>
      </c>
    </row>
    <row r="96" spans="1:6" x14ac:dyDescent="0.3">
      <c r="A96" t="s">
        <v>112</v>
      </c>
      <c r="B96" t="s">
        <v>1226</v>
      </c>
      <c r="C96" t="s">
        <v>1227</v>
      </c>
      <c r="D96" s="17">
        <v>9</v>
      </c>
      <c r="E96" t="s">
        <v>1228</v>
      </c>
      <c r="F96" t="s">
        <v>86</v>
      </c>
    </row>
    <row r="97" spans="1:6" x14ac:dyDescent="0.3">
      <c r="A97" t="s">
        <v>125</v>
      </c>
      <c r="B97" t="s">
        <v>1226</v>
      </c>
      <c r="C97" t="s">
        <v>1229</v>
      </c>
      <c r="D97" s="17">
        <v>8</v>
      </c>
      <c r="E97" t="s">
        <v>1230</v>
      </c>
      <c r="F97" t="s">
        <v>86</v>
      </c>
    </row>
    <row r="98" spans="1:6" x14ac:dyDescent="0.3">
      <c r="A98" t="s">
        <v>1231</v>
      </c>
      <c r="B98" t="s">
        <v>1226</v>
      </c>
      <c r="C98" t="s">
        <v>1232</v>
      </c>
      <c r="D98" s="17">
        <v>7</v>
      </c>
      <c r="E98" t="s">
        <v>1233</v>
      </c>
      <c r="F98" t="s">
        <v>86</v>
      </c>
    </row>
    <row r="99" spans="1:6" x14ac:dyDescent="0.3">
      <c r="A99" t="s">
        <v>122</v>
      </c>
      <c r="B99" t="s">
        <v>1226</v>
      </c>
      <c r="C99" t="s">
        <v>1234</v>
      </c>
      <c r="D99" s="17">
        <v>6</v>
      </c>
      <c r="E99" t="s">
        <v>1230</v>
      </c>
      <c r="F99" t="s">
        <v>86</v>
      </c>
    </row>
    <row r="100" spans="1:6" x14ac:dyDescent="0.3">
      <c r="A100" t="s">
        <v>119</v>
      </c>
      <c r="B100" t="s">
        <v>1226</v>
      </c>
      <c r="C100" t="s">
        <v>1235</v>
      </c>
      <c r="D100" s="17">
        <v>4</v>
      </c>
      <c r="E100" t="s">
        <v>1236</v>
      </c>
      <c r="F100" t="s">
        <v>86</v>
      </c>
    </row>
    <row r="101" spans="1:6" x14ac:dyDescent="0.3">
      <c r="A101" t="s">
        <v>116</v>
      </c>
      <c r="B101" t="s">
        <v>1226</v>
      </c>
      <c r="C101" t="s">
        <v>1237</v>
      </c>
      <c r="D101" s="17">
        <v>3.5</v>
      </c>
      <c r="E101" t="s">
        <v>1238</v>
      </c>
      <c r="F101" t="s">
        <v>86</v>
      </c>
    </row>
    <row r="102" spans="1:6" x14ac:dyDescent="0.3">
      <c r="A102" t="s">
        <v>109</v>
      </c>
      <c r="B102" t="s">
        <v>1226</v>
      </c>
      <c r="C102" t="s">
        <v>1239</v>
      </c>
      <c r="D102" s="17">
        <v>8</v>
      </c>
      <c r="E102" t="s">
        <v>1218</v>
      </c>
      <c r="F102" t="s">
        <v>86</v>
      </c>
    </row>
    <row r="103" spans="1:6" x14ac:dyDescent="0.3">
      <c r="A103" t="s">
        <v>179</v>
      </c>
      <c r="B103" t="s">
        <v>1240</v>
      </c>
      <c r="C103" t="s">
        <v>1241</v>
      </c>
      <c r="D103" s="17">
        <v>7</v>
      </c>
      <c r="E103" t="s">
        <v>1242</v>
      </c>
      <c r="F103" t="s">
        <v>86</v>
      </c>
    </row>
    <row r="104" spans="1:6" x14ac:dyDescent="0.3">
      <c r="A104" t="s">
        <v>172</v>
      </c>
      <c r="B104" t="s">
        <v>1240</v>
      </c>
      <c r="C104" t="s">
        <v>1243</v>
      </c>
      <c r="D104" s="17">
        <v>6</v>
      </c>
      <c r="E104" t="s">
        <v>1244</v>
      </c>
      <c r="F104" t="s">
        <v>86</v>
      </c>
    </row>
    <row r="105" spans="1:6" x14ac:dyDescent="0.3">
      <c r="A105" t="s">
        <v>174</v>
      </c>
      <c r="B105" t="s">
        <v>1240</v>
      </c>
      <c r="C105" t="s">
        <v>1245</v>
      </c>
      <c r="D105" s="17">
        <v>8</v>
      </c>
      <c r="E105" t="s">
        <v>1246</v>
      </c>
      <c r="F105" t="s">
        <v>86</v>
      </c>
    </row>
    <row r="106" spans="1:6" x14ac:dyDescent="0.3">
      <c r="A106" t="s">
        <v>177</v>
      </c>
      <c r="B106" t="s">
        <v>1240</v>
      </c>
      <c r="C106" t="s">
        <v>1247</v>
      </c>
      <c r="D106" s="17">
        <v>11</v>
      </c>
      <c r="E106" t="s">
        <v>1248</v>
      </c>
      <c r="F106" t="s">
        <v>86</v>
      </c>
    </row>
    <row r="107" spans="1:6" x14ac:dyDescent="0.3">
      <c r="A107" t="s">
        <v>431</v>
      </c>
      <c r="B107" t="s">
        <v>1249</v>
      </c>
      <c r="C107" t="s">
        <v>1250</v>
      </c>
      <c r="D107" s="17">
        <v>5</v>
      </c>
      <c r="E107" t="s">
        <v>1251</v>
      </c>
      <c r="F107" t="s">
        <v>86</v>
      </c>
    </row>
  </sheetData>
  <mergeCells count="1">
    <mergeCell ref="A1:E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7259E946A241D4B8340C937C06AA958" ma:contentTypeVersion="1" ma:contentTypeDescription="Create a new document." ma:contentTypeScope="" ma:versionID="ad5d07bd79699b948da96d0216347a39">
  <xsd:schema xmlns:xsd="http://www.w3.org/2001/XMLSchema" xmlns:xs="http://www.w3.org/2001/XMLSchema" xmlns:p="http://schemas.microsoft.com/office/2006/metadata/properties" xmlns:ns2="c33d7c8c-5421-442c-8d19-65f7593bf448" targetNamespace="http://schemas.microsoft.com/office/2006/metadata/properties" ma:root="true" ma:fieldsID="7582e5b63b9a47709e4d393655a4daba" ns2:_="">
    <xsd:import namespace="c33d7c8c-5421-442c-8d19-65f7593bf448"/>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3d7c8c-5421-442c-8d19-65f7593bf44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215DB1-0AEF-43EF-A93C-97F3561B9744}">
  <ds:schemaRefs>
    <ds:schemaRef ds:uri="http://www.w3.org/XML/1998/namespace"/>
    <ds:schemaRef ds:uri="http://schemas.microsoft.com/office/2006/metadata/properties"/>
    <ds:schemaRef ds:uri="http://purl.org/dc/term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c33d7c8c-5421-442c-8d19-65f7593bf448"/>
  </ds:schemaRefs>
</ds:datastoreItem>
</file>

<file path=customXml/itemProps2.xml><?xml version="1.0" encoding="utf-8"?>
<ds:datastoreItem xmlns:ds="http://schemas.openxmlformats.org/officeDocument/2006/customXml" ds:itemID="{72A98B09-ED6A-4682-B350-BD0705DDA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3d7c8c-5421-442c-8d19-65f7593bf4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71BD1A-8D74-40F5-9001-7B3A020119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Roadmap</vt:lpstr>
      <vt:lpstr>Proposed Offerings</vt:lpstr>
      <vt:lpstr>SMBTimeline</vt:lpstr>
      <vt:lpstr>Documentation</vt:lpstr>
      <vt:lpstr>KOD</vt:lpstr>
      <vt:lpstr>Whats New</vt:lpstr>
      <vt:lpstr>ABRM</vt:lpstr>
      <vt:lpstr>Full Course Listing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activant</dc:creator>
  <cp:keywords/>
  <dc:description/>
  <cp:lastModifiedBy>Windows User</cp:lastModifiedBy>
  <cp:revision/>
  <dcterms:created xsi:type="dcterms:W3CDTF">2011-08-02T21:55:58Z</dcterms:created>
  <dcterms:modified xsi:type="dcterms:W3CDTF">2018-01-02T21:51:13Z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0x01010087259E946A241D4B8340C937C06AA958</vt:lpwstr>
  </property>
</Properties>
</file>